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7290" tabRatio="822" activeTab="0"/>
  </bookViews>
  <sheets>
    <sheet name="User Guide" sheetId="1" r:id="rId1"/>
    <sheet name="MWH Project List " sheetId="2" r:id="rId2"/>
    <sheet name="Size" sheetId="3" r:id="rId3"/>
    <sheet name="Complexity" sheetId="4" r:id="rId4"/>
    <sheet name="Classification Results" sheetId="5" r:id="rId5"/>
    <sheet name="Classification Map" sheetId="6" r:id="rId6"/>
  </sheets>
  <definedNames>
    <definedName name="_xlnm.Print_Area" localSheetId="4">'Classification Results'!$A$2:$F$27</definedName>
    <definedName name="_xlnm.Print_Area" localSheetId="3">'Complexity'!$A$2:$V$29</definedName>
    <definedName name="_xlnm.Print_Area" localSheetId="1">'MWH Project List '!$A$2:$F$26</definedName>
    <definedName name="_xlnm.Print_Area" localSheetId="2">'Size'!$A$4:$E$40</definedName>
  </definedNames>
  <calcPr fullCalcOnLoad="1"/>
</workbook>
</file>

<file path=xl/comments4.xml><?xml version="1.0" encoding="utf-8"?>
<comments xmlns="http://schemas.openxmlformats.org/spreadsheetml/2006/main">
  <authors>
    <author>Husam Sha'ath</author>
  </authors>
  <commentList>
    <comment ref="R2" authorId="0">
      <text>
        <r>
          <rPr>
            <b/>
            <sz val="8"/>
            <rFont val="Tahoma"/>
            <family val="2"/>
          </rPr>
          <t>Husam Sha'ath:</t>
        </r>
        <r>
          <rPr>
            <sz val="8"/>
            <rFont val="Tahoma"/>
            <family val="2"/>
          </rPr>
          <t xml:space="preserve">
Stakeholders are those entities (organizations or individuals) who either contribute to or are affected by the project.</t>
        </r>
      </text>
    </comment>
    <comment ref="P2" authorId="0">
      <text>
        <r>
          <rPr>
            <sz val="8"/>
            <rFont val="Tahoma"/>
            <family val="2"/>
          </rPr>
          <t>Total number of sites, that also include consultant bases, which may be outside the country.</t>
        </r>
      </text>
    </comment>
    <comment ref="F2" authorId="0">
      <text>
        <r>
          <rPr>
            <sz val="8"/>
            <rFont val="Tahoma"/>
            <family val="2"/>
          </rPr>
          <t xml:space="preserve">Key project personnel in all organizations, including, MOWH, Consultants, Contractors, etc. involved in the production of deliverables. </t>
        </r>
      </text>
    </comment>
    <comment ref="H2" authorId="0">
      <text>
        <r>
          <rPr>
            <sz val="8"/>
            <rFont val="Tahoma"/>
            <family val="2"/>
          </rPr>
          <t>Resources include human, financial, and capital resources.</t>
        </r>
      </text>
    </comment>
    <comment ref="J2" authorId="0">
      <text>
        <r>
          <rPr>
            <sz val="8"/>
            <rFont val="Tahoma"/>
            <family val="2"/>
          </rPr>
          <t xml:space="preserve">This is the engineering, or non-IT complexity of the project. </t>
        </r>
      </text>
    </comment>
    <comment ref="L2" authorId="0">
      <text>
        <r>
          <rPr>
            <sz val="8"/>
            <rFont val="Tahoma"/>
            <family val="2"/>
          </rPr>
          <t>Refers to IT-systems involved in the project.</t>
        </r>
      </text>
    </comment>
    <comment ref="D2" authorId="0">
      <text>
        <r>
          <rPr>
            <sz val="8"/>
            <rFont val="Tahoma"/>
            <family val="2"/>
          </rPr>
          <t>Business units are areas internal to the MWH, such as Directorates, etc.  It does not include Contractors', Consultants', or any other stakeholder  organizations or business areas.</t>
        </r>
      </text>
    </comment>
    <comment ref="N2" authorId="0">
      <text>
        <r>
          <rPr>
            <sz val="8"/>
            <rFont val="Tahoma"/>
            <family val="2"/>
          </rPr>
          <t>Refer to the number of projects that have interdependencies with the current project.</t>
        </r>
      </text>
    </comment>
    <comment ref="B2" authorId="0">
      <text>
        <r>
          <rPr>
            <b/>
            <sz val="8"/>
            <rFont val="Tahoma"/>
            <family val="2"/>
          </rPr>
          <t>Husam Sha'ath:</t>
        </r>
        <r>
          <rPr>
            <sz val="8"/>
            <rFont val="Tahoma"/>
            <family val="2"/>
          </rPr>
          <t xml:space="preserve">
The Strategic Significance covers the significance to the Kingdom, or to the MWH. </t>
        </r>
      </text>
    </comment>
  </commentList>
</comments>
</file>

<file path=xl/sharedStrings.xml><?xml version="1.0" encoding="utf-8"?>
<sst xmlns="http://schemas.openxmlformats.org/spreadsheetml/2006/main" count="122" uniqueCount="113">
  <si>
    <t>Project</t>
  </si>
  <si>
    <t>&gt;2 Projects</t>
  </si>
  <si>
    <t>2 Projects</t>
  </si>
  <si>
    <t>1 Project</t>
  </si>
  <si>
    <t>Uniqueness</t>
  </si>
  <si>
    <t>No Scarcity</t>
  </si>
  <si>
    <t>Project Duration</t>
  </si>
  <si>
    <t>Not Applicable</t>
  </si>
  <si>
    <t>Technical Complexity</t>
  </si>
  <si>
    <t>Strategic Initiatives (e.g. New service development, application/system implementations, Major Enhancements)</t>
  </si>
  <si>
    <t>Regulatory  -  Mandatory/Imposed Initiatives (e.g. projects to deal with legal and/or regulatory requirements)</t>
  </si>
  <si>
    <t>Capital Projects - (e.g. infrastructural projects)</t>
  </si>
  <si>
    <t>Operational  - (e.g. software upgrades, maintenance)</t>
  </si>
  <si>
    <t xml:space="preserve">Construction </t>
  </si>
  <si>
    <t>Service &amp; Maintenance</t>
  </si>
  <si>
    <t>Business Improvement</t>
  </si>
  <si>
    <t>&lt; 6 months</t>
  </si>
  <si>
    <t>&lt; 5</t>
  </si>
  <si>
    <t>Technology</t>
  </si>
  <si>
    <t># of locations involved in deployment</t>
  </si>
  <si>
    <t>Stakeholder Involvement</t>
  </si>
  <si>
    <t>3 - 5</t>
  </si>
  <si>
    <t>Small team, limited number of partners or few stakeholders.</t>
  </si>
  <si>
    <t>PROJECT CATEGORIES</t>
  </si>
  <si>
    <t>PROJECT TYPES</t>
  </si>
  <si>
    <t>Project Name</t>
  </si>
  <si>
    <t>&gt;  15</t>
  </si>
  <si>
    <t>Cross-Project Inter-Dependencies</t>
  </si>
  <si>
    <t>Scarcity of Key Resources</t>
  </si>
  <si>
    <t>Strategic Significance</t>
  </si>
  <si>
    <t>&lt; 12 months</t>
  </si>
  <si>
    <t>&lt; BD 500,000</t>
  </si>
  <si>
    <t>&gt; BD500,000 and &lt; BD5m</t>
  </si>
  <si>
    <t>&gt; BD5m and &lt; BD10m</t>
  </si>
  <si>
    <t>&lt;BD10,000</t>
  </si>
  <si>
    <t>&gt; BD10,000 and &lt; BD100,000</t>
  </si>
  <si>
    <t>&gt; BD100,000 and &lt; BD500,000</t>
  </si>
  <si>
    <t>&gt; BD500,000</t>
  </si>
  <si>
    <t>3 to 5</t>
  </si>
  <si>
    <t>&gt;5</t>
  </si>
  <si>
    <t>&lt;3</t>
  </si>
  <si>
    <t>&gt;50</t>
  </si>
  <si>
    <t>Involves existing technology</t>
  </si>
  <si>
    <t>Involves major changes to existing technology</t>
  </si>
  <si>
    <t>&gt; BD10m and &lt; BD20m</t>
  </si>
  <si>
    <t>&gt; BD20m</t>
  </si>
  <si>
    <t>&gt; 5 and &lt;10</t>
  </si>
  <si>
    <t>&gt; 10 and &lt; 25</t>
  </si>
  <si>
    <t>&gt; 25</t>
  </si>
  <si>
    <t>&gt; 5 and &lt; 15</t>
  </si>
  <si>
    <t>&gt; 6 and &lt; 12 months</t>
  </si>
  <si>
    <t>&gt; 12 months</t>
  </si>
  <si>
    <t>&gt; 36 months</t>
  </si>
  <si>
    <t>&gt; 12 and &lt; 24 months</t>
  </si>
  <si>
    <t>&gt; 24 and &lt; 36 months</t>
  </si>
  <si>
    <t>Construction Projects</t>
  </si>
  <si>
    <t>Involves new technology, innovations &amp; integration</t>
  </si>
  <si>
    <t xml:space="preserve">   SI</t>
  </si>
  <si>
    <t xml:space="preserve">  CP</t>
  </si>
  <si>
    <t xml:space="preserve">  OP</t>
  </si>
  <si>
    <t xml:space="preserve">  NA</t>
  </si>
  <si>
    <t xml:space="preserve">  C</t>
  </si>
  <si>
    <t xml:space="preserve">  SM</t>
  </si>
  <si>
    <t xml:space="preserve">  BI</t>
  </si>
  <si>
    <t xml:space="preserve">Sate-of-the-art engineering novel.  New methods/ techniques.  Require extensive learning &amp; research. </t>
  </si>
  <si>
    <t>Multi-partner highly-involved stakeholders</t>
  </si>
  <si>
    <t xml:space="preserve"> Ministry/enterprise-wide initiative, with less involved stakeholders</t>
  </si>
  <si>
    <t>Apply the guidelines provided in the MWH Classification Matrix to determine the requirements for each project class</t>
  </si>
  <si>
    <t>MWH Project Team</t>
  </si>
  <si>
    <t>Total Project Budget</t>
  </si>
  <si>
    <t>&gt;11 &lt;50</t>
  </si>
  <si>
    <t>&lt;10</t>
  </si>
  <si>
    <t>Somewhat new engineering methods/techniques that require some research</t>
  </si>
  <si>
    <t>Engineering methods/techniques already known and used</t>
  </si>
  <si>
    <t>Total # of Key Project Personnel Involved Ext. &amp; Int.</t>
  </si>
  <si>
    <t>&gt; 6</t>
  </si>
  <si>
    <t>&lt; 2</t>
  </si>
  <si>
    <t>Total Size Rating</t>
  </si>
  <si>
    <t xml:space="preserve">CATEGORY </t>
  </si>
  <si>
    <t>TYPE</t>
  </si>
  <si>
    <t>Description</t>
  </si>
  <si>
    <t>Overall</t>
  </si>
  <si>
    <t>Rating</t>
  </si>
  <si>
    <t xml:space="preserve">Size </t>
  </si>
  <si>
    <t>Complexity</t>
  </si>
  <si>
    <t>Size</t>
  </si>
  <si>
    <t>Name</t>
  </si>
  <si>
    <t>In the [MWH Project List] worksheet: Enter the project name, category and type for each project being evaluated</t>
  </si>
  <si>
    <t>Use the [Complexity] worksheet to determine the complexity score for each project.    Review the definition of each criterion in the worksheet by placing the cursor over the criterion title at the top of each column.    Using the guidelines in the lower section of the worksheet, enter the appropriate score for each project in the relevant columns in the upper section of the worksheet.</t>
  </si>
  <si>
    <t>Use the [Size} worksheet to determine a size score for the project.   Review the definition of each criterion in the worksheet by placing the cursor over the criterion title at the top of each column.   Using the guidelines in the lower section of the worksheet, enter the appropriate score for each project in the relevant columns in the upper section of the sheet.    Note that Construction projects have different scores than Business Improvement &amp; Service &amp; Maintenance ones.</t>
  </si>
  <si>
    <t>The tool will automatically calculate the total Size and Complexity Scores and the project Ratings in the [Classification Results] worksheet</t>
  </si>
  <si>
    <t>The first step is to confirm that the idea or submission is really a project.   For an initiative or idea to be considered a Project, you have to be able to answer Yes to all of the following 4 questions:
             1)   Duration:   does it have clearly identifiable start and end points?
             2)   Uniqueness:   does it create something new or unique?
             3)   Progressive elaboration:   can it be broken down into tasks?
             4)   Well-defined goals:   does it have clear objectives? 
If this is indeed a project then use the remaining steps below to further Classify it as an A, B or C Type project.
NOTE:  That the MoW has also chosen to include some TCO programs as projects but by being defined as a TCO program, no further classification is required</t>
  </si>
  <si>
    <t>View the [Classification Map] worksheet for a pictorial view of where each project placed and whether they are an A, B or C Type.</t>
  </si>
  <si>
    <t xml:space="preserve">This User Guide provides a step-by-step approach for using this [MWH Project Classification Utility Tool]  in order to determine  whether an idea is just 'business-as-usual' or a 'project', and in which case, it's Classification.    This tool can be used to classify up to 24 such projects and must be used in conjunction with the MWH Project Classification Matrix and supporting guidelines for Construction, Service &amp; Maintenance and Business Improvement Projects. 
</t>
  </si>
  <si>
    <t>Duration</t>
  </si>
  <si>
    <t>Budget</t>
  </si>
  <si>
    <t>BI &amp; SM projects</t>
  </si>
  <si>
    <t>Team Size</t>
  </si>
  <si>
    <t>Total Scores</t>
  </si>
  <si>
    <t>Total Complexity Scores</t>
  </si>
  <si>
    <t>Very Unique - Never been done before within MoW</t>
  </si>
  <si>
    <t>Have done this 3 or more times before with MoW</t>
  </si>
  <si>
    <t>Have done this 1 - 2 times before OR some specific aspects have never been done before within MoW</t>
  </si>
  <si>
    <t>Broad national, community, ministry or enterprise-wide impact. Large number of processes affected or results visible to constituents. Direct impact on MoW strategies.</t>
  </si>
  <si>
    <t># of Business Units ("Areas") within MoW Involved</t>
  </si>
  <si>
    <t>Required resource(s) very scarce within MoW</t>
  </si>
  <si>
    <t>Moderate significance (e.g. some Directorates, impact, few processes affected, minor public visibility).  Relates to low or medium priority MoW strategies or objectives.</t>
  </si>
  <si>
    <t>Limited within MoW</t>
  </si>
  <si>
    <t xml:space="preserve">Low significance (restricted to directorate or department, single process affected.  Indirect or low impact on MoW strategies.                     </t>
  </si>
  <si>
    <t>Size Rating</t>
  </si>
  <si>
    <t>M</t>
  </si>
  <si>
    <t>Reference: PMO-F-003, Rev: 0.0 Date of Impl: 15-Dec-09</t>
  </si>
  <si>
    <t>Reference: PMO-F-003, Rev: 0 Date of Impl: 15-Dec-09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</si>
</sst>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Red]\(0\)"/>
  </numFmts>
  <fonts count="51">
    <font>
      <sz val="10"/>
      <name val="Arial"/>
      <family val="0"/>
    </font>
    <font>
      <sz val="11"/>
      <color indexed="8"/>
      <name val="Calibri"/>
      <family val="2"/>
    </font>
    <font>
      <b/>
      <sz val="10"/>
      <name val="Arial"/>
      <family val="2"/>
    </font>
    <font>
      <b/>
      <sz val="12"/>
      <name val="Arial"/>
      <family val="2"/>
    </font>
    <font>
      <sz val="12"/>
      <name val="Arial"/>
      <family val="2"/>
    </font>
    <font>
      <sz val="8"/>
      <name val="Arial"/>
      <family val="2"/>
    </font>
    <font>
      <sz val="8"/>
      <name val="Tahoma"/>
      <family val="2"/>
    </font>
    <font>
      <b/>
      <sz val="8"/>
      <name val="Tahoma"/>
      <family val="2"/>
    </font>
    <font>
      <sz val="11"/>
      <name val="Arial"/>
      <family val="2"/>
    </font>
    <font>
      <sz val="10"/>
      <name val="Trebuchet MS"/>
      <family val="2"/>
    </font>
    <font>
      <b/>
      <sz val="12"/>
      <name val="Trebuchet MS"/>
      <family val="2"/>
    </font>
    <font>
      <strike/>
      <sz val="10"/>
      <name val="Arial"/>
      <family val="2"/>
    </font>
    <font>
      <sz val="10"/>
      <color indexed="8"/>
      <name val="Arial"/>
      <family val="0"/>
    </font>
    <font>
      <sz val="7.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2"/>
      <color indexed="8"/>
      <name val="Arial"/>
      <family val="0"/>
    </font>
    <font>
      <sz val="96"/>
      <color indexed="9"/>
      <name val="Cambr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5999634265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double"/>
      <top style="thin"/>
      <bottom style="double"/>
    </border>
    <border>
      <left/>
      <right style="thin"/>
      <top style="thin"/>
      <bottom style="double"/>
    </border>
    <border>
      <left style="double"/>
      <right style="thin"/>
      <top style="thin"/>
      <bottom style="double"/>
    </border>
    <border>
      <left style="double"/>
      <right style="thin"/>
      <top style="thin"/>
      <bottom style="thin"/>
    </border>
    <border>
      <left style="thin"/>
      <right style="double"/>
      <top style="thin"/>
      <bottom style="thin"/>
    </border>
    <border>
      <left style="double"/>
      <right style="thin"/>
      <top style="double"/>
      <bottom style="thin"/>
    </border>
    <border>
      <left style="thin"/>
      <right style="double"/>
      <top style="double"/>
      <bottom style="thin"/>
    </border>
    <border>
      <left style="thin"/>
      <right style="thin"/>
      <top style="double"/>
      <bottom style="thin"/>
    </border>
    <border>
      <left style="thin"/>
      <right style="thin"/>
      <top style="thin"/>
      <bottom style="thin"/>
    </border>
    <border>
      <left/>
      <right style="medium"/>
      <top/>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thin"/>
      <right style="medium"/>
      <top style="thin"/>
      <bottom style="medium"/>
    </border>
    <border>
      <left/>
      <right style="thin"/>
      <top style="medium"/>
      <bottom style="thin"/>
    </border>
    <border>
      <left/>
      <right style="thin"/>
      <top style="thin"/>
      <bottom style="thin"/>
    </border>
    <border>
      <left/>
      <right style="thin"/>
      <top style="thin"/>
      <bottom/>
    </border>
    <border>
      <left/>
      <right style="thin"/>
      <top style="thin"/>
      <bottom style="medium"/>
    </border>
    <border>
      <left style="medium"/>
      <right/>
      <top style="medium"/>
      <bottom style="medium"/>
    </border>
    <border>
      <left/>
      <right style="medium"/>
      <top style="medium"/>
      <bottom style="medium"/>
    </border>
    <border>
      <left style="thin"/>
      <right/>
      <top style="double"/>
      <bottom style="thin"/>
    </border>
    <border>
      <left style="thin"/>
      <right/>
      <top style="thin"/>
      <bottom style="thin"/>
    </border>
    <border>
      <left style="thin"/>
      <right/>
      <top style="thin"/>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style="thin"/>
      <right style="medium"/>
      <top style="medium"/>
      <bottom/>
    </border>
    <border>
      <left style="medium"/>
      <right/>
      <top style="medium"/>
      <bottom/>
    </border>
    <border>
      <left style="double"/>
      <right style="thin"/>
      <top style="double"/>
      <bottom style="double"/>
    </border>
    <border>
      <left style="thin"/>
      <right style="thin"/>
      <top style="double"/>
      <bottom style="double"/>
    </border>
    <border>
      <left/>
      <right style="double"/>
      <top style="double"/>
      <bottom style="double"/>
    </border>
    <border>
      <left style="medium"/>
      <right style="thin"/>
      <top style="thin"/>
      <bottom style="thin"/>
    </border>
    <border>
      <left style="medium"/>
      <right style="thin"/>
      <top style="thin"/>
      <bottom style="medium"/>
    </border>
    <border>
      <left/>
      <right style="medium"/>
      <top style="medium"/>
      <bottom/>
    </border>
    <border>
      <left style="thin"/>
      <right style="medium"/>
      <top/>
      <bottom/>
    </border>
    <border>
      <left style="thin"/>
      <right style="medium"/>
      <top/>
      <bottom style="thin"/>
    </border>
    <border>
      <left style="medium"/>
      <right style="thin"/>
      <top style="medium"/>
      <bottom style="thin"/>
    </border>
    <border>
      <left style="double"/>
      <right style="double"/>
      <top style="double"/>
      <bottom/>
    </border>
    <border>
      <left style="double"/>
      <right style="double"/>
      <top/>
      <bottom/>
    </border>
    <border>
      <left style="double"/>
      <right style="double"/>
      <top/>
      <bottom style="double"/>
    </border>
    <border>
      <left style="double"/>
      <right style="thin"/>
      <top style="double"/>
      <bottom/>
    </border>
    <border>
      <left style="double"/>
      <right style="thin"/>
      <top/>
      <bottom/>
    </border>
    <border>
      <left style="double"/>
      <right style="thin"/>
      <top/>
      <bottom style="double"/>
    </border>
    <border>
      <left style="thin"/>
      <right style="thin"/>
      <top style="double"/>
      <bottom/>
    </border>
    <border>
      <left style="thin"/>
      <right style="thin"/>
      <top/>
      <bottom/>
    </border>
    <border>
      <left style="thin"/>
      <right style="thin"/>
      <top/>
      <bottom style="double"/>
    </border>
    <border>
      <left style="thin"/>
      <right/>
      <top style="double"/>
      <bottom/>
    </border>
    <border>
      <left style="thin"/>
      <right/>
      <top/>
      <bottom/>
    </border>
    <border>
      <left style="thin"/>
      <right/>
      <top/>
      <bottom style="double"/>
    </border>
    <border>
      <left style="medium"/>
      <right style="medium"/>
      <top style="medium"/>
      <bottom/>
    </border>
    <border>
      <left style="medium"/>
      <right style="medium"/>
      <top/>
      <bottom/>
    </border>
    <border>
      <left style="medium"/>
      <right style="medium"/>
      <top/>
      <bottom style="medium"/>
    </border>
    <border>
      <left style="thin"/>
      <right/>
      <top style="medium"/>
      <bottom/>
    </border>
    <border>
      <left/>
      <right style="thin"/>
      <top style="medium"/>
      <bottom/>
    </border>
    <border>
      <left/>
      <right/>
      <top style="medium"/>
      <bottom/>
    </border>
    <border>
      <left/>
      <right style="thin"/>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horizontal="center" wrapText="1"/>
    </xf>
    <xf numFmtId="0" fontId="2" fillId="0" borderId="0" xfId="0" applyFont="1" applyBorder="1" applyAlignment="1">
      <alignment horizontal="center" wrapText="1"/>
    </xf>
    <xf numFmtId="0" fontId="4" fillId="0" borderId="0" xfId="0" applyFont="1" applyAlignment="1">
      <alignment wrapText="1"/>
    </xf>
    <xf numFmtId="0" fontId="0" fillId="0" borderId="0" xfId="0" applyFill="1" applyAlignment="1">
      <alignment/>
    </xf>
    <xf numFmtId="0" fontId="4" fillId="0" borderId="0" xfId="0" applyFont="1" applyAlignment="1">
      <alignment/>
    </xf>
    <xf numFmtId="1" fontId="4" fillId="0" borderId="0" xfId="0" applyNumberFormat="1" applyFont="1" applyAlignment="1">
      <alignment wrapText="1"/>
    </xf>
    <xf numFmtId="0" fontId="3" fillId="0" borderId="0" xfId="0" applyFont="1" applyAlignment="1">
      <alignment horizontal="center" wrapText="1"/>
    </xf>
    <xf numFmtId="0" fontId="4" fillId="0" borderId="0" xfId="0" applyFont="1" applyAlignment="1">
      <alignment horizontal="right" wrapText="1"/>
    </xf>
    <xf numFmtId="0" fontId="4" fillId="0" borderId="0" xfId="0" applyFont="1" applyAlignment="1">
      <alignment horizontal="center" wrapText="1"/>
    </xf>
    <xf numFmtId="1" fontId="0" fillId="0" borderId="0" xfId="0" applyNumberFormat="1" applyBorder="1" applyAlignment="1">
      <alignment/>
    </xf>
    <xf numFmtId="0" fontId="8" fillId="0" borderId="0" xfId="0" applyFont="1" applyAlignment="1">
      <alignment/>
    </xf>
    <xf numFmtId="0" fontId="8" fillId="0" borderId="0" xfId="0" applyFont="1" applyAlignment="1">
      <alignment shrinkToFi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shrinkToFit="1"/>
    </xf>
    <xf numFmtId="0" fontId="2" fillId="0" borderId="0" xfId="0" applyFont="1" applyAlignment="1">
      <alignment wrapText="1"/>
    </xf>
    <xf numFmtId="1" fontId="3" fillId="0" borderId="10" xfId="0" applyNumberFormat="1" applyFont="1" applyBorder="1" applyAlignment="1">
      <alignment horizontal="center"/>
    </xf>
    <xf numFmtId="1" fontId="3" fillId="0" borderId="11" xfId="0" applyNumberFormat="1" applyFont="1" applyBorder="1" applyAlignment="1">
      <alignment horizontal="center"/>
    </xf>
    <xf numFmtId="1" fontId="3" fillId="0" borderId="12" xfId="0" applyNumberFormat="1" applyFont="1" applyBorder="1" applyAlignment="1">
      <alignment horizontal="center"/>
    </xf>
    <xf numFmtId="1" fontId="3" fillId="0" borderId="13" xfId="0" applyNumberFormat="1" applyFont="1" applyBorder="1" applyAlignment="1">
      <alignment horizontal="center"/>
    </xf>
    <xf numFmtId="0" fontId="4" fillId="0" borderId="14" xfId="0" applyFont="1" applyBorder="1" applyAlignment="1">
      <alignment horizontal="center"/>
    </xf>
    <xf numFmtId="172" fontId="4" fillId="0" borderId="15" xfId="0" applyNumberFormat="1" applyFont="1" applyBorder="1" applyAlignment="1">
      <alignment horizontal="center"/>
    </xf>
    <xf numFmtId="0" fontId="4" fillId="0" borderId="13" xfId="0" applyFont="1" applyBorder="1" applyAlignment="1">
      <alignment horizontal="center"/>
    </xf>
    <xf numFmtId="172" fontId="4" fillId="0" borderId="11" xfId="0" applyNumberFormat="1" applyFont="1" applyBorder="1" applyAlignment="1">
      <alignment horizontal="center"/>
    </xf>
    <xf numFmtId="0" fontId="8" fillId="0" borderId="16" xfId="0" applyFont="1" applyBorder="1" applyAlignment="1">
      <alignment horizontal="center"/>
    </xf>
    <xf numFmtId="172" fontId="8" fillId="0" borderId="17" xfId="0" applyNumberFormat="1" applyFont="1" applyBorder="1" applyAlignment="1">
      <alignment horizontal="center"/>
    </xf>
    <xf numFmtId="172" fontId="8" fillId="0" borderId="18" xfId="0" applyNumberFormat="1" applyFont="1" applyBorder="1" applyAlignment="1">
      <alignment horizontal="center"/>
    </xf>
    <xf numFmtId="0" fontId="8" fillId="0" borderId="14" xfId="0" applyFont="1" applyBorder="1" applyAlignment="1">
      <alignment horizontal="center"/>
    </xf>
    <xf numFmtId="172" fontId="8" fillId="0" borderId="15" xfId="0" applyNumberFormat="1" applyFont="1" applyBorder="1" applyAlignment="1">
      <alignment horizontal="center"/>
    </xf>
    <xf numFmtId="172" fontId="8" fillId="0" borderId="19" xfId="0" applyNumberFormat="1" applyFont="1" applyBorder="1" applyAlignment="1">
      <alignment horizontal="center"/>
    </xf>
    <xf numFmtId="0" fontId="0" fillId="0" borderId="19" xfId="0" applyFont="1" applyBorder="1" applyAlignment="1">
      <alignment horizontal="left" vertical="top" wrapText="1"/>
    </xf>
    <xf numFmtId="0" fontId="9" fillId="0" borderId="19" xfId="0" applyFont="1" applyBorder="1" applyAlignment="1">
      <alignment horizontal="left" vertical="top" wrapText="1" shrinkToFit="1"/>
    </xf>
    <xf numFmtId="0" fontId="9" fillId="0" borderId="19" xfId="0" applyFont="1" applyBorder="1" applyAlignment="1">
      <alignment vertical="top" wrapText="1" shrinkToFit="1"/>
    </xf>
    <xf numFmtId="0" fontId="2" fillId="0" borderId="19" xfId="0" applyFont="1" applyBorder="1" applyAlignment="1">
      <alignment horizontal="left" vertical="top" wrapText="1" shrinkToFit="1"/>
    </xf>
    <xf numFmtId="0" fontId="2" fillId="0" borderId="0" xfId="0" applyFont="1" applyBorder="1" applyAlignment="1">
      <alignment horizontal="center" vertical="center" wrapText="1"/>
    </xf>
    <xf numFmtId="0" fontId="0" fillId="0" borderId="0" xfId="0" applyFont="1" applyAlignment="1">
      <alignment vertical="top"/>
    </xf>
    <xf numFmtId="0" fontId="0" fillId="0" borderId="16" xfId="0" applyFont="1" applyFill="1" applyBorder="1" applyAlignment="1">
      <alignment wrapText="1"/>
    </xf>
    <xf numFmtId="0" fontId="0" fillId="0" borderId="18" xfId="0" applyFont="1" applyBorder="1" applyAlignment="1">
      <alignment horizontal="center" wrapText="1"/>
    </xf>
    <xf numFmtId="0" fontId="2" fillId="0" borderId="20" xfId="0" applyFont="1" applyFill="1" applyBorder="1" applyAlignment="1">
      <alignment horizontal="center" vertical="center" textRotation="255"/>
    </xf>
    <xf numFmtId="0" fontId="0" fillId="0" borderId="0" xfId="0" applyFont="1" applyAlignment="1">
      <alignment/>
    </xf>
    <xf numFmtId="0" fontId="0" fillId="33" borderId="0" xfId="0" applyFont="1" applyFill="1" applyAlignment="1">
      <alignment/>
    </xf>
    <xf numFmtId="0" fontId="0" fillId="0" borderId="14" xfId="0" applyFont="1" applyFill="1" applyBorder="1" applyAlignment="1">
      <alignment wrapText="1"/>
    </xf>
    <xf numFmtId="0" fontId="0" fillId="0" borderId="19" xfId="0" applyFont="1" applyBorder="1" applyAlignment="1">
      <alignment horizontal="center" wrapText="1"/>
    </xf>
    <xf numFmtId="0" fontId="0" fillId="0" borderId="21" xfId="0" applyFont="1" applyBorder="1" applyAlignment="1">
      <alignment horizont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0" fillId="0" borderId="22" xfId="0" applyFont="1" applyFill="1" applyBorder="1" applyAlignment="1">
      <alignment horizontal="center" vertical="top" wrapText="1"/>
    </xf>
    <xf numFmtId="0" fontId="0" fillId="0" borderId="19" xfId="0" applyFont="1" applyBorder="1" applyAlignment="1">
      <alignment wrapText="1"/>
    </xf>
    <xf numFmtId="0" fontId="0" fillId="0" borderId="25" xfId="0" applyFont="1" applyBorder="1" applyAlignment="1">
      <alignment horizontal="center" wrapText="1"/>
    </xf>
    <xf numFmtId="0" fontId="0" fillId="0" borderId="0" xfId="0" applyFont="1" applyFill="1" applyAlignment="1">
      <alignment/>
    </xf>
    <xf numFmtId="0" fontId="0" fillId="0" borderId="10" xfId="0" applyFont="1" applyBorder="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0" borderId="28" xfId="0" applyFont="1" applyBorder="1" applyAlignment="1">
      <alignment horizontal="center" wrapText="1"/>
    </xf>
    <xf numFmtId="0" fontId="0" fillId="0" borderId="26" xfId="0" applyFont="1" applyFill="1" applyBorder="1" applyAlignment="1">
      <alignment horizontal="center" wrapText="1"/>
    </xf>
    <xf numFmtId="0" fontId="0" fillId="0" borderId="29" xfId="0" applyFont="1" applyBorder="1" applyAlignment="1">
      <alignment horizontal="center" wrapText="1"/>
    </xf>
    <xf numFmtId="0" fontId="2" fillId="33" borderId="30" xfId="0" applyFont="1" applyFill="1" applyBorder="1" applyAlignment="1">
      <alignment horizontal="left" vertical="top" wrapText="1"/>
    </xf>
    <xf numFmtId="0" fontId="2" fillId="33" borderId="31" xfId="0" applyFont="1" applyFill="1" applyBorder="1" applyAlignment="1">
      <alignment horizontal="left" vertical="top" wrapText="1"/>
    </xf>
    <xf numFmtId="0" fontId="0" fillId="0" borderId="32" xfId="0" applyFont="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0" fillId="0" borderId="0" xfId="0" applyFont="1" applyFill="1" applyAlignment="1">
      <alignment horizontal="center" vertical="center"/>
    </xf>
    <xf numFmtId="172" fontId="8" fillId="0" borderId="16" xfId="0" applyNumberFormat="1" applyFont="1" applyBorder="1" applyAlignment="1">
      <alignment horizontal="center"/>
    </xf>
    <xf numFmtId="172" fontId="8" fillId="0" borderId="14" xfId="0" applyNumberFormat="1" applyFont="1" applyBorder="1" applyAlignment="1">
      <alignment horizontal="center"/>
    </xf>
    <xf numFmtId="172" fontId="8" fillId="0" borderId="13" xfId="0" applyNumberFormat="1" applyFont="1" applyBorder="1" applyAlignment="1">
      <alignment horizontal="center"/>
    </xf>
    <xf numFmtId="172" fontId="8" fillId="0" borderId="10" xfId="0" applyNumberFormat="1" applyFont="1" applyBorder="1" applyAlignment="1">
      <alignment horizontal="center"/>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16" xfId="0" applyFont="1" applyBorder="1" applyAlignment="1">
      <alignment/>
    </xf>
    <xf numFmtId="172" fontId="0" fillId="0" borderId="18" xfId="0" applyNumberFormat="1" applyFont="1" applyBorder="1" applyAlignment="1">
      <alignment horizontal="center" wrapText="1"/>
    </xf>
    <xf numFmtId="172" fontId="0" fillId="0" borderId="35" xfId="0" applyNumberFormat="1" applyFont="1" applyBorder="1" applyAlignment="1">
      <alignment horizontal="center" wrapText="1"/>
    </xf>
    <xf numFmtId="0" fontId="0" fillId="0" borderId="14" xfId="0" applyFont="1" applyBorder="1" applyAlignment="1">
      <alignment/>
    </xf>
    <xf numFmtId="172" fontId="0" fillId="0" borderId="19" xfId="0" applyNumberFormat="1" applyFont="1" applyBorder="1" applyAlignment="1">
      <alignment horizontal="center" wrapText="1"/>
    </xf>
    <xf numFmtId="172" fontId="0" fillId="0" borderId="36" xfId="0" applyNumberFormat="1" applyFont="1" applyBorder="1" applyAlignment="1">
      <alignment horizontal="center" wrapText="1"/>
    </xf>
    <xf numFmtId="172" fontId="0" fillId="0" borderId="19" xfId="0" applyNumberFormat="1" applyFont="1" applyBorder="1" applyAlignment="1">
      <alignment horizontal="center"/>
    </xf>
    <xf numFmtId="172" fontId="0" fillId="0" borderId="19" xfId="0" applyNumberFormat="1" applyFont="1" applyFill="1" applyBorder="1" applyAlignment="1">
      <alignment horizontal="center"/>
    </xf>
    <xf numFmtId="0" fontId="0" fillId="0" borderId="13" xfId="0" applyFont="1" applyBorder="1" applyAlignment="1">
      <alignment/>
    </xf>
    <xf numFmtId="172" fontId="0" fillId="0" borderId="10" xfId="0" applyNumberFormat="1" applyFont="1" applyBorder="1" applyAlignment="1">
      <alignment horizontal="center" wrapText="1"/>
    </xf>
    <xf numFmtId="172" fontId="0" fillId="0" borderId="10" xfId="0" applyNumberFormat="1" applyFont="1" applyBorder="1" applyAlignment="1">
      <alignment horizontal="center"/>
    </xf>
    <xf numFmtId="172" fontId="0" fillId="0" borderId="10" xfId="0" applyNumberFormat="1" applyFont="1" applyFill="1" applyBorder="1" applyAlignment="1">
      <alignment horizontal="center"/>
    </xf>
    <xf numFmtId="172" fontId="0" fillId="0" borderId="37" xfId="0" applyNumberFormat="1" applyFont="1" applyBorder="1" applyAlignment="1">
      <alignment horizontal="center" wrapText="1"/>
    </xf>
    <xf numFmtId="172" fontId="0" fillId="0" borderId="19" xfId="0" applyNumberFormat="1" applyFont="1" applyBorder="1" applyAlignment="1">
      <alignment horizontal="center" vertical="top" wrapText="1"/>
    </xf>
    <xf numFmtId="0" fontId="0" fillId="0" borderId="19" xfId="0" applyFont="1" applyBorder="1" applyAlignment="1">
      <alignment horizontal="center" vertical="top"/>
    </xf>
    <xf numFmtId="0" fontId="0" fillId="0" borderId="19" xfId="0" applyFont="1" applyFill="1" applyBorder="1" applyAlignment="1">
      <alignment horizontal="center" vertical="top"/>
    </xf>
    <xf numFmtId="0" fontId="0" fillId="0" borderId="19" xfId="0" applyFont="1" applyFill="1" applyBorder="1" applyAlignment="1">
      <alignment horizontal="left" vertical="top" wrapText="1"/>
    </xf>
    <xf numFmtId="0" fontId="0" fillId="0" borderId="19" xfId="0" applyFont="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16" fontId="0" fillId="0" borderId="19" xfId="0" applyNumberFormat="1" applyFont="1" applyBorder="1" applyAlignment="1">
      <alignment horizontal="center" vertical="top"/>
    </xf>
    <xf numFmtId="1" fontId="0" fillId="0" borderId="19" xfId="0" applyNumberFormat="1" applyFont="1" applyFill="1" applyBorder="1" applyAlignment="1">
      <alignment horizontal="left" vertical="top" wrapText="1"/>
    </xf>
    <xf numFmtId="16" fontId="0" fillId="0" borderId="19" xfId="0" applyNumberFormat="1" applyFont="1" applyBorder="1" applyAlignment="1" quotePrefix="1">
      <alignment horizontal="center" vertical="top" wrapText="1"/>
    </xf>
    <xf numFmtId="16" fontId="0" fillId="0" borderId="19" xfId="0" applyNumberFormat="1" applyFont="1" applyBorder="1" applyAlignment="1">
      <alignment horizontal="left" vertical="top" wrapText="1"/>
    </xf>
    <xf numFmtId="1" fontId="2" fillId="0" borderId="38" xfId="0" applyNumberFormat="1" applyFont="1" applyBorder="1" applyAlignment="1">
      <alignment horizontal="center" vertical="top" wrapText="1"/>
    </xf>
    <xf numFmtId="0" fontId="2" fillId="0" borderId="39" xfId="0" applyFont="1" applyBorder="1" applyAlignment="1">
      <alignment horizontal="center" vertical="top" wrapText="1"/>
    </xf>
    <xf numFmtId="0" fontId="0" fillId="0" borderId="0" xfId="0" applyFont="1" applyAlignment="1">
      <alignment horizontal="center" vertical="top" wrapText="1"/>
    </xf>
    <xf numFmtId="0" fontId="2" fillId="0" borderId="40" xfId="0" applyFont="1" applyBorder="1" applyAlignment="1">
      <alignment/>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40" xfId="0" applyFont="1" applyFill="1" applyBorder="1" applyAlignment="1">
      <alignment/>
    </xf>
    <xf numFmtId="0" fontId="2" fillId="0" borderId="33" xfId="0" applyFont="1" applyBorder="1" applyAlignment="1">
      <alignment horizontal="center" vertical="top" wrapText="1"/>
    </xf>
    <xf numFmtId="0" fontId="2" fillId="0" borderId="33" xfId="0" applyFont="1" applyFill="1" applyBorder="1" applyAlignment="1">
      <alignment horizontal="center" vertical="top" wrapText="1"/>
    </xf>
    <xf numFmtId="0" fontId="2" fillId="0" borderId="33" xfId="0" applyFont="1" applyBorder="1" applyAlignment="1">
      <alignment horizontal="center" vertical="top"/>
    </xf>
    <xf numFmtId="0" fontId="0" fillId="0" borderId="0" xfId="0" applyFont="1" applyAlignment="1">
      <alignment horizontal="center"/>
    </xf>
    <xf numFmtId="0" fontId="0" fillId="0" borderId="0" xfId="0" applyFont="1" applyAlignment="1">
      <alignment horizontal="left" wrapText="1"/>
    </xf>
    <xf numFmtId="0" fontId="0" fillId="0" borderId="14" xfId="0" applyFont="1" applyBorder="1" applyAlignment="1">
      <alignment/>
    </xf>
    <xf numFmtId="0" fontId="0" fillId="0" borderId="19" xfId="0" applyFont="1" applyBorder="1" applyAlignment="1">
      <alignment horizontal="center"/>
    </xf>
    <xf numFmtId="0" fontId="0" fillId="0" borderId="15" xfId="0" applyFont="1" applyBorder="1" applyAlignment="1">
      <alignment wrapText="1"/>
    </xf>
    <xf numFmtId="0" fontId="2" fillId="0" borderId="43" xfId="0" applyFont="1" applyFill="1" applyBorder="1" applyAlignment="1">
      <alignment/>
    </xf>
    <xf numFmtId="0" fontId="2" fillId="0" borderId="44" xfId="0" applyFont="1" applyFill="1" applyBorder="1" applyAlignment="1">
      <alignment/>
    </xf>
    <xf numFmtId="0" fontId="0" fillId="0" borderId="0" xfId="0" applyFont="1" applyBorder="1" applyAlignment="1">
      <alignment/>
    </xf>
    <xf numFmtId="0" fontId="11" fillId="0" borderId="14" xfId="0" applyFont="1" applyBorder="1" applyAlignment="1">
      <alignment/>
    </xf>
    <xf numFmtId="0" fontId="0" fillId="0" borderId="19" xfId="0" applyFont="1" applyFill="1" applyBorder="1" applyAlignment="1">
      <alignment horizontal="center"/>
    </xf>
    <xf numFmtId="0" fontId="0" fillId="0" borderId="13" xfId="0" applyFont="1" applyBorder="1" applyAlignment="1">
      <alignment/>
    </xf>
    <xf numFmtId="0" fontId="0" fillId="0" borderId="10" xfId="0" applyFont="1" applyFill="1" applyBorder="1" applyAlignment="1">
      <alignment horizontal="center"/>
    </xf>
    <xf numFmtId="0" fontId="0" fillId="0" borderId="11" xfId="0" applyFont="1" applyBorder="1" applyAlignment="1">
      <alignment wrapText="1"/>
    </xf>
    <xf numFmtId="0" fontId="2" fillId="34" borderId="39" xfId="0" applyFont="1" applyFill="1" applyBorder="1" applyAlignment="1">
      <alignment/>
    </xf>
    <xf numFmtId="0" fontId="2" fillId="34" borderId="45" xfId="0" applyFont="1" applyFill="1" applyBorder="1" applyAlignment="1">
      <alignment/>
    </xf>
    <xf numFmtId="0" fontId="2" fillId="0" borderId="25"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17" xfId="0" applyFont="1" applyBorder="1" applyAlignment="1">
      <alignment horizontal="center" wrapText="1"/>
    </xf>
    <xf numFmtId="0" fontId="0" fillId="0" borderId="15" xfId="0" applyFont="1" applyBorder="1" applyAlignment="1">
      <alignment horizontal="center" wrapText="1"/>
    </xf>
    <xf numFmtId="0" fontId="0" fillId="0" borderId="26" xfId="0" applyFont="1" applyFill="1" applyBorder="1" applyAlignment="1">
      <alignment horizontal="center" vertical="top" wrapText="1"/>
    </xf>
    <xf numFmtId="0" fontId="9" fillId="0" borderId="0" xfId="0" applyFont="1" applyAlignment="1">
      <alignment horizontal="right" shrinkToFit="1"/>
    </xf>
    <xf numFmtId="0" fontId="0" fillId="0" borderId="19" xfId="0" applyFont="1" applyBorder="1" applyAlignment="1">
      <alignment horizontal="left" vertical="top"/>
    </xf>
    <xf numFmtId="0" fontId="10" fillId="34" borderId="19" xfId="0" applyFont="1" applyFill="1" applyBorder="1" applyAlignment="1">
      <alignment horizontal="left" vertical="top" wrapText="1" shrinkToFit="1"/>
    </xf>
    <xf numFmtId="0" fontId="4" fillId="34" borderId="19" xfId="0" applyFont="1" applyFill="1" applyBorder="1" applyAlignment="1">
      <alignment horizontal="left" vertical="top" wrapText="1"/>
    </xf>
    <xf numFmtId="0" fontId="2" fillId="0" borderId="3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3" xfId="0" applyFont="1" applyFill="1" applyBorder="1" applyAlignment="1">
      <alignment vertical="top" wrapText="1"/>
    </xf>
    <xf numFmtId="0" fontId="2" fillId="0" borderId="24" xfId="0" applyFont="1" applyFill="1" applyBorder="1" applyAlignment="1">
      <alignment horizontal="center" vertical="center"/>
    </xf>
    <xf numFmtId="0" fontId="2" fillId="34" borderId="39" xfId="0" applyFont="1" applyFill="1" applyBorder="1" applyAlignment="1">
      <alignment/>
    </xf>
    <xf numFmtId="0" fontId="2" fillId="34" borderId="45" xfId="0" applyFont="1" applyFill="1" applyBorder="1" applyAlignment="1">
      <alignment/>
    </xf>
    <xf numFmtId="0" fontId="2" fillId="0" borderId="48" xfId="0" applyFont="1" applyFill="1" applyBorder="1" applyAlignment="1">
      <alignment vertical="top"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33" borderId="30"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wrapText="1"/>
    </xf>
    <xf numFmtId="172" fontId="0" fillId="35" borderId="55" xfId="0" applyNumberFormat="1" applyFont="1" applyFill="1" applyBorder="1" applyAlignment="1">
      <alignment horizontal="center" wrapText="1"/>
    </xf>
    <xf numFmtId="172" fontId="0" fillId="35" borderId="56" xfId="0" applyNumberFormat="1" applyFont="1" applyFill="1" applyBorder="1" applyAlignment="1">
      <alignment horizontal="center" wrapText="1"/>
    </xf>
    <xf numFmtId="172" fontId="0" fillId="35" borderId="57" xfId="0" applyNumberFormat="1" applyFont="1" applyFill="1" applyBorder="1" applyAlignment="1">
      <alignment horizontal="center" wrapText="1"/>
    </xf>
    <xf numFmtId="0" fontId="2" fillId="0" borderId="64" xfId="0" applyFont="1" applyBorder="1" applyAlignment="1">
      <alignment horizontal="center" vertical="top" wrapText="1"/>
    </xf>
    <xf numFmtId="0" fontId="2" fillId="0" borderId="65" xfId="0" applyFont="1" applyBorder="1" applyAlignment="1">
      <alignment horizontal="center" vertical="top" wrapText="1"/>
    </xf>
    <xf numFmtId="0" fontId="2" fillId="0" borderId="64" xfId="0" applyFont="1" applyFill="1" applyBorder="1" applyAlignment="1">
      <alignment horizontal="center" vertical="top" wrapText="1"/>
    </xf>
    <xf numFmtId="0" fontId="2" fillId="0" borderId="65" xfId="0" applyFont="1" applyFill="1" applyBorder="1" applyAlignment="1">
      <alignment horizontal="center" vertical="top" wrapText="1"/>
    </xf>
    <xf numFmtId="172" fontId="0" fillId="35" borderId="58" xfId="0" applyNumberFormat="1" applyFont="1" applyFill="1" applyBorder="1" applyAlignment="1">
      <alignment horizontal="center" wrapText="1"/>
    </xf>
    <xf numFmtId="172" fontId="0" fillId="35" borderId="59" xfId="0" applyNumberFormat="1" applyFont="1" applyFill="1" applyBorder="1" applyAlignment="1">
      <alignment horizontal="center" wrapText="1"/>
    </xf>
    <xf numFmtId="172" fontId="0" fillId="35" borderId="60" xfId="0" applyNumberFormat="1" applyFont="1" applyFill="1" applyBorder="1" applyAlignment="1">
      <alignment horizontal="center" wrapText="1"/>
    </xf>
    <xf numFmtId="0" fontId="2" fillId="0" borderId="66" xfId="0" applyFont="1" applyBorder="1" applyAlignment="1">
      <alignment horizontal="center" vertical="top" wrapText="1"/>
    </xf>
    <xf numFmtId="0" fontId="3" fillId="0" borderId="49" xfId="0" applyFont="1" applyBorder="1" applyAlignment="1">
      <alignment horizontal="center"/>
    </xf>
    <xf numFmtId="0" fontId="3" fillId="0" borderId="51" xfId="0" applyFont="1" applyBorder="1" applyAlignment="1">
      <alignment horizontal="center"/>
    </xf>
    <xf numFmtId="1" fontId="3" fillId="0" borderId="67" xfId="0" applyNumberFormat="1" applyFont="1" applyBorder="1" applyAlignment="1">
      <alignment horizontal="center"/>
    </xf>
    <xf numFmtId="1" fontId="3" fillId="0" borderId="18" xfId="0" applyNumberFormat="1" applyFont="1" applyBorder="1" applyAlignment="1">
      <alignment horizontal="center"/>
    </xf>
    <xf numFmtId="1" fontId="3" fillId="0" borderId="17" xfId="0" applyNumberFormat="1" applyFont="1" applyBorder="1" applyAlignment="1">
      <alignment horizontal="center"/>
    </xf>
    <xf numFmtId="1" fontId="3" fillId="0" borderId="16"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Classification Map</a:t>
            </a:r>
          </a:p>
        </c:rich>
      </c:tx>
      <c:layout>
        <c:manualLayout>
          <c:xMode val="factor"/>
          <c:yMode val="factor"/>
          <c:x val="-0.00625"/>
          <c:y val="-0.0065"/>
        </c:manualLayout>
      </c:layout>
      <c:spPr>
        <a:noFill/>
        <a:ln w="3175">
          <a:noFill/>
        </a:ln>
      </c:spPr>
    </c:title>
    <c:plotArea>
      <c:layout>
        <c:manualLayout>
          <c:xMode val="edge"/>
          <c:yMode val="edge"/>
          <c:x val="0.035"/>
          <c:y val="0.1045"/>
          <c:w val="0.9575"/>
          <c:h val="0.68825"/>
        </c:manualLayout>
      </c:layout>
      <c:bubbleChart>
        <c:varyColors val="0"/>
        <c:ser>
          <c:idx val="1"/>
          <c:order val="0"/>
          <c:tx>
            <c:strRef>
              <c:f>'Classification Results'!$A$4</c:f>
              <c:strCache>
                <c:ptCount val="1"/>
                <c:pt idx="0">
                  <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Results'!$C$4</c:f>
              <c:numCache>
                <c:ptCount val="1"/>
              </c:numCache>
            </c:numRef>
          </c:xVal>
          <c:yVal>
            <c:numRef>
              <c:f>'Classification Results'!$B$4</c:f>
              <c:numCache>
                <c:ptCount val="1"/>
                <c:pt idx="0">
                  <c:v>0</c:v>
                </c:pt>
              </c:numCache>
            </c:numRef>
          </c:yVal>
          <c:bubbleSize>
            <c:numLit>
              <c:ptCount val="1"/>
              <c:pt idx="0">
                <c:v>1</c:v>
              </c:pt>
            </c:numLit>
          </c:bubbleSize>
          <c:bubble3D val="1"/>
        </c:ser>
        <c:ser>
          <c:idx val="0"/>
          <c:order val="1"/>
          <c:tx>
            <c:strRef>
              <c:f>'Classification Results'!$A$5</c:f>
              <c:strCache>
                <c:ptCount val="1"/>
                <c:pt idx="0">
                  <c:v/>
                </c:pt>
              </c:strCache>
            </c:strRef>
          </c:tx>
          <c:spPr>
            <a:solidFill>
              <a:srgbClr val="39608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Results'!$C$5</c:f>
              <c:numCache>
                <c:ptCount val="1"/>
              </c:numCache>
            </c:numRef>
          </c:xVal>
          <c:yVal>
            <c:numRef>
              <c:f>'Classification Results'!$B$5</c:f>
              <c:numCache>
                <c:ptCount val="1"/>
                <c:pt idx="0">
                  <c:v>0</c:v>
                </c:pt>
              </c:numCache>
            </c:numRef>
          </c:yVal>
          <c:bubbleSize>
            <c:numLit>
              <c:ptCount val="1"/>
              <c:pt idx="0">
                <c:v>1</c:v>
              </c:pt>
            </c:numLit>
          </c:bubbleSize>
          <c:bubble3D val="1"/>
        </c:ser>
        <c:ser>
          <c:idx val="2"/>
          <c:order val="2"/>
          <c:tx>
            <c:strRef>
              <c:f>'Classification Results'!$A$6</c:f>
              <c:strCache>
                <c:ptCount val="1"/>
                <c:pt idx="0">
                  <c:v/>
                </c:pt>
              </c:strCache>
            </c:strRef>
          </c:tx>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Results'!$C$6</c:f>
              <c:numCache>
                <c:ptCount val="1"/>
              </c:numCache>
            </c:numRef>
          </c:xVal>
          <c:yVal>
            <c:numRef>
              <c:f>'Classification Results'!$B$6</c:f>
              <c:numCache>
                <c:ptCount val="1"/>
                <c:pt idx="0">
                  <c:v>0</c:v>
                </c:pt>
              </c:numCache>
            </c:numRef>
          </c:yVal>
          <c:bubbleSize>
            <c:numLit>
              <c:ptCount val="1"/>
              <c:pt idx="0">
                <c:v>1</c:v>
              </c:pt>
            </c:numLit>
          </c:bubbleSize>
          <c:bubble3D val="1"/>
        </c:ser>
        <c:ser>
          <c:idx val="3"/>
          <c:order val="3"/>
          <c:tx>
            <c:strRef>
              <c:f>'Classification Results'!$A$7</c:f>
              <c:strCache>
                <c:ptCount val="1"/>
                <c:pt idx="0">
                  <c:v/>
                </c:pt>
              </c:strCache>
            </c:strRef>
          </c:tx>
          <c:spPr>
            <a:solidFill>
              <a:srgbClr val="5F497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Results'!$C$7</c:f>
              <c:numCache>
                <c:ptCount val="1"/>
              </c:numCache>
            </c:numRef>
          </c:xVal>
          <c:yVal>
            <c:numRef>
              <c:f>'Classification Results'!$B$7</c:f>
              <c:numCache>
                <c:ptCount val="1"/>
                <c:pt idx="0">
                  <c:v>0</c:v>
                </c:pt>
              </c:numCache>
            </c:numRef>
          </c:yVal>
          <c:bubbleSize>
            <c:numLit>
              <c:ptCount val="1"/>
              <c:pt idx="0">
                <c:v>1</c:v>
              </c:pt>
            </c:numLit>
          </c:bubbleSize>
          <c:bubble3D val="1"/>
        </c:ser>
        <c:ser>
          <c:idx val="4"/>
          <c:order val="4"/>
          <c:tx>
            <c:strRef>
              <c:f>'Classification Results'!$A$8</c:f>
              <c:strCache>
                <c:ptCount val="1"/>
                <c:pt idx="0">
                  <c:v/>
                </c:pt>
              </c:strCache>
            </c:strRef>
          </c:tx>
          <c:spPr>
            <a:solidFill>
              <a:srgbClr val="36819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Results'!$C$8</c:f>
              <c:numCache>
                <c:ptCount val="1"/>
              </c:numCache>
            </c:numRef>
          </c:xVal>
          <c:yVal>
            <c:numRef>
              <c:f>'Classification Results'!$B$8</c:f>
              <c:numCache>
                <c:ptCount val="1"/>
                <c:pt idx="0">
                  <c:v>0</c:v>
                </c:pt>
              </c:numCache>
            </c:numRef>
          </c:yVal>
          <c:bubbleSize>
            <c:numLit>
              <c:ptCount val="1"/>
              <c:pt idx="0">
                <c:v>1</c:v>
              </c:pt>
            </c:numLit>
          </c:bubbleSize>
          <c:bubble3D val="1"/>
        </c:ser>
        <c:ser>
          <c:idx val="5"/>
          <c:order val="5"/>
          <c:tx>
            <c:strRef>
              <c:f>'Classification Results'!$A$9</c:f>
              <c:strCache>
                <c:ptCount val="1"/>
                <c:pt idx="0">
                  <c:v/>
                </c:pt>
              </c:strCache>
            </c:strRef>
          </c:tx>
          <c:spPr>
            <a:solidFill>
              <a:srgbClr val="BA70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Results'!$C$9</c:f>
              <c:numCache>
                <c:ptCount val="1"/>
              </c:numCache>
            </c:numRef>
          </c:xVal>
          <c:yVal>
            <c:numRef>
              <c:f>'Classification Results'!$B$9</c:f>
              <c:numCache>
                <c:ptCount val="1"/>
                <c:pt idx="0">
                  <c:v>0</c:v>
                </c:pt>
              </c:numCache>
            </c:numRef>
          </c:yVal>
          <c:bubbleSize>
            <c:numLit>
              <c:ptCount val="1"/>
              <c:pt idx="0">
                <c:v>1</c:v>
              </c:pt>
            </c:numLit>
          </c:bubbleSize>
          <c:bubble3D val="1"/>
        </c:ser>
        <c:ser>
          <c:idx val="6"/>
          <c:order val="6"/>
          <c:tx>
            <c:strRef>
              <c:f>'Classification Results'!$A$10</c:f>
              <c:strCache>
                <c:ptCount val="1"/>
                <c:pt idx="0">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Results'!$C$10</c:f>
              <c:numCache>
                <c:ptCount val="1"/>
              </c:numCache>
            </c:numRef>
          </c:xVal>
          <c:yVal>
            <c:numRef>
              <c:f>'Classification Results'!$B$10</c:f>
              <c:numCache>
                <c:ptCount val="1"/>
                <c:pt idx="0">
                  <c:v>0</c:v>
                </c:pt>
              </c:numCache>
            </c:numRef>
          </c:yVal>
          <c:bubbleSize>
            <c:numLit>
              <c:ptCount val="1"/>
              <c:pt idx="0">
                <c:v>1</c:v>
              </c:pt>
            </c:numLit>
          </c:bubbleSize>
          <c:bubble3D val="1"/>
        </c:ser>
        <c:ser>
          <c:idx val="8"/>
          <c:order val="7"/>
          <c:tx>
            <c:strRef>
              <c:f>'Classification Results'!$A$11</c:f>
              <c:strCache>
                <c:ptCount val="1"/>
                <c:pt idx="0">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Results'!$C$11</c:f>
              <c:numCache>
                <c:ptCount val="1"/>
              </c:numCache>
            </c:numRef>
          </c:xVal>
          <c:yVal>
            <c:numRef>
              <c:f>'Classification Results'!$B$11</c:f>
              <c:numCache>
                <c:ptCount val="1"/>
                <c:pt idx="0">
                  <c:v>0</c:v>
                </c:pt>
              </c:numCache>
            </c:numRef>
          </c:yVal>
          <c:bubbleSize>
            <c:numLit>
              <c:ptCount val="1"/>
              <c:pt idx="0">
                <c:v>1</c:v>
              </c:pt>
            </c:numLit>
          </c:bubbleSize>
          <c:bubble3D val="1"/>
        </c:ser>
        <c:ser>
          <c:idx val="7"/>
          <c:order val="8"/>
          <c:tx>
            <c:strRef>
              <c:f>'Classification Results'!$A$12</c:f>
              <c:strCache>
                <c:ptCount val="1"/>
                <c:pt idx="0">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Results'!$C$12</c:f>
              <c:numCache>
                <c:ptCount val="1"/>
              </c:numCache>
            </c:numRef>
          </c:xVal>
          <c:yVal>
            <c:numRef>
              <c:f>'Classification Results'!$B$12</c:f>
              <c:numCache>
                <c:ptCount val="1"/>
                <c:pt idx="0">
                  <c:v>0</c:v>
                </c:pt>
              </c:numCache>
            </c:numRef>
          </c:yVal>
          <c:bubbleSize>
            <c:numLit>
              <c:ptCount val="1"/>
              <c:pt idx="0">
                <c:v>1</c:v>
              </c:pt>
            </c:numLit>
          </c:bubbleSize>
          <c:bubble3D val="1"/>
        </c:ser>
        <c:ser>
          <c:idx val="9"/>
          <c:order val="9"/>
          <c:tx>
            <c:strRef>
              <c:f>'Classification Results'!$A$13</c:f>
              <c:strCache>
                <c:ptCount val="1"/>
                <c:pt idx="0">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Results'!$C$13</c:f>
              <c:numCache>
                <c:ptCount val="1"/>
              </c:numCache>
            </c:numRef>
          </c:xVal>
          <c:yVal>
            <c:numRef>
              <c:f>'Classification Results'!$B$13</c:f>
              <c:numCache>
                <c:ptCount val="1"/>
                <c:pt idx="0">
                  <c:v>0</c:v>
                </c:pt>
              </c:numCache>
            </c:numRef>
          </c:yVal>
          <c:bubbleSize>
            <c:numLit>
              <c:ptCount val="1"/>
              <c:pt idx="0">
                <c:v>1</c:v>
              </c:pt>
            </c:numLit>
          </c:bubbleSize>
          <c:bubble3D val="1"/>
        </c:ser>
        <c:ser>
          <c:idx val="10"/>
          <c:order val="10"/>
          <c:tx>
            <c:strRef>
              <c:f>'Classification Results'!$A$14</c:f>
              <c:strCache>
                <c:ptCount val="1"/>
                <c:pt idx="0">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Results'!$C$14</c:f>
              <c:numCache>
                <c:ptCount val="1"/>
              </c:numCache>
            </c:numRef>
          </c:xVal>
          <c:yVal>
            <c:numRef>
              <c:f>'Classification Results'!$B$14</c:f>
              <c:numCache>
                <c:ptCount val="1"/>
                <c:pt idx="0">
                  <c:v>0</c:v>
                </c:pt>
              </c:numCache>
            </c:numRef>
          </c:yVal>
          <c:bubbleSize>
            <c:numLit>
              <c:ptCount val="1"/>
              <c:pt idx="0">
                <c:v>1</c:v>
              </c:pt>
            </c:numLit>
          </c:bubbleSize>
          <c:bubble3D val="1"/>
        </c:ser>
        <c:ser>
          <c:idx val="11"/>
          <c:order val="11"/>
          <c:tx>
            <c:strRef>
              <c:f>'Classification Results'!$A$15</c:f>
              <c:strCache>
                <c:ptCount val="1"/>
                <c:pt idx="0">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Results'!$C$15</c:f>
              <c:numCache>
                <c:ptCount val="1"/>
              </c:numCache>
            </c:numRef>
          </c:xVal>
          <c:yVal>
            <c:numRef>
              <c:f>'Classification Results'!$B$15</c:f>
              <c:numCache>
                <c:ptCount val="1"/>
                <c:pt idx="0">
                  <c:v>0</c:v>
                </c:pt>
              </c:numCache>
            </c:numRef>
          </c:yVal>
          <c:bubbleSize>
            <c:numLit>
              <c:ptCount val="1"/>
              <c:pt idx="0">
                <c:v>1</c:v>
              </c:pt>
            </c:numLit>
          </c:bubbleSize>
          <c:bubble3D val="1"/>
        </c:ser>
        <c:ser>
          <c:idx val="12"/>
          <c:order val="12"/>
          <c:tx>
            <c:strRef>
              <c:f>'Classification Results'!$A$16</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Results'!$C$16</c:f>
              <c:numCache>
                <c:ptCount val="1"/>
              </c:numCache>
            </c:numRef>
          </c:xVal>
          <c:yVal>
            <c:numRef>
              <c:f>'Classification Results'!$B$16</c:f>
              <c:numCache>
                <c:ptCount val="1"/>
                <c:pt idx="0">
                  <c:v>0</c:v>
                </c:pt>
              </c:numCache>
            </c:numRef>
          </c:yVal>
          <c:bubbleSize>
            <c:numLit>
              <c:ptCount val="1"/>
              <c:pt idx="0">
                <c:v>1</c:v>
              </c:pt>
            </c:numLit>
          </c:bubbleSize>
          <c:bubble3D val="1"/>
        </c:ser>
        <c:ser>
          <c:idx val="13"/>
          <c:order val="13"/>
          <c:tx>
            <c:strRef>
              <c:f>'Classification Results'!$A$17</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Results'!$C$17</c:f>
              <c:numCache>
                <c:ptCount val="1"/>
              </c:numCache>
            </c:numRef>
          </c:xVal>
          <c:yVal>
            <c:numRef>
              <c:f>'Classification Results'!$B$17</c:f>
              <c:numCache>
                <c:ptCount val="1"/>
                <c:pt idx="0">
                  <c:v>0</c:v>
                </c:pt>
              </c:numCache>
            </c:numRef>
          </c:yVal>
          <c:bubbleSize>
            <c:numLit>
              <c:ptCount val="1"/>
              <c:pt idx="0">
                <c:v>1</c:v>
              </c:pt>
            </c:numLit>
          </c:bubbleSize>
          <c:bubble3D val="1"/>
        </c:ser>
        <c:ser>
          <c:idx val="14"/>
          <c:order val="14"/>
          <c:tx>
            <c:strRef>
              <c:f>'Classification Results'!$A$18</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Results'!$C$18</c:f>
              <c:numCache>
                <c:ptCount val="1"/>
              </c:numCache>
            </c:numRef>
          </c:xVal>
          <c:yVal>
            <c:numRef>
              <c:f>'Classification Results'!$B$18</c:f>
              <c:numCache>
                <c:ptCount val="1"/>
                <c:pt idx="0">
                  <c:v>0</c:v>
                </c:pt>
              </c:numCache>
            </c:numRef>
          </c:yVal>
          <c:bubbleSize>
            <c:numLit>
              <c:ptCount val="1"/>
              <c:pt idx="0">
                <c:v>1</c:v>
              </c:pt>
            </c:numLit>
          </c:bubbleSize>
          <c:bubble3D val="1"/>
        </c:ser>
        <c:ser>
          <c:idx val="15"/>
          <c:order val="15"/>
          <c:tx>
            <c:strRef>
              <c:f>'Classification Results'!$A$19</c:f>
              <c:strCache>
                <c:ptCount val="1"/>
                <c:pt idx="0">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Results'!$C$19</c:f>
              <c:numCache>
                <c:ptCount val="1"/>
              </c:numCache>
            </c:numRef>
          </c:xVal>
          <c:yVal>
            <c:numRef>
              <c:f>'Classification Results'!$B$19</c:f>
              <c:numCache>
                <c:ptCount val="1"/>
                <c:pt idx="0">
                  <c:v>0</c:v>
                </c:pt>
              </c:numCache>
            </c:numRef>
          </c:yVal>
          <c:bubbleSize>
            <c:numLit>
              <c:ptCount val="1"/>
              <c:pt idx="0">
                <c:v>1</c:v>
              </c:pt>
            </c:numLit>
          </c:bubbleSize>
          <c:bubble3D val="1"/>
        </c:ser>
        <c:ser>
          <c:idx val="16"/>
          <c:order val="16"/>
          <c:tx>
            <c:strRef>
              <c:f>'Classification Results'!$A$20</c:f>
              <c:strCache>
                <c:ptCount val="1"/>
                <c:pt idx="0">
                  <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Results'!$C$20</c:f>
              <c:numCache>
                <c:ptCount val="1"/>
              </c:numCache>
            </c:numRef>
          </c:xVal>
          <c:yVal>
            <c:numRef>
              <c:f>'Classification Results'!$B$20</c:f>
              <c:numCache>
                <c:ptCount val="1"/>
                <c:pt idx="0">
                  <c:v>0</c:v>
                </c:pt>
              </c:numCache>
            </c:numRef>
          </c:yVal>
          <c:bubbleSize>
            <c:numLit>
              <c:ptCount val="1"/>
              <c:pt idx="0">
                <c:v>1</c:v>
              </c:pt>
            </c:numLit>
          </c:bubbleSize>
          <c:bubble3D val="1"/>
        </c:ser>
        <c:ser>
          <c:idx val="17"/>
          <c:order val="17"/>
          <c:tx>
            <c:strRef>
              <c:f>'Classification Results'!$A$21</c:f>
              <c:strCache>
                <c:ptCount val="1"/>
                <c:pt idx="0">
                  <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Results'!$C$21</c:f>
              <c:numCache>
                <c:ptCount val="1"/>
              </c:numCache>
            </c:numRef>
          </c:xVal>
          <c:yVal>
            <c:numRef>
              <c:f>'Classification Results'!$B$21</c:f>
              <c:numCache>
                <c:ptCount val="1"/>
                <c:pt idx="0">
                  <c:v>0</c:v>
                </c:pt>
              </c:numCache>
            </c:numRef>
          </c:yVal>
          <c:bubbleSize>
            <c:numLit>
              <c:ptCount val="1"/>
              <c:pt idx="0">
                <c:v>1</c:v>
              </c:pt>
            </c:numLit>
          </c:bubbleSize>
          <c:bubble3D val="1"/>
        </c:ser>
        <c:ser>
          <c:idx val="18"/>
          <c:order val="18"/>
          <c:tx>
            <c:strRef>
              <c:f>'Classification Results'!$A$22</c:f>
              <c:strCache>
                <c:ptCount val="1"/>
                <c:pt idx="0">
                  <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Results'!$C$22</c:f>
              <c:numCache>
                <c:ptCount val="1"/>
              </c:numCache>
            </c:numRef>
          </c:xVal>
          <c:yVal>
            <c:numRef>
              <c:f>'Classification Results'!$B$22</c:f>
              <c:numCache>
                <c:ptCount val="1"/>
                <c:pt idx="0">
                  <c:v>0</c:v>
                </c:pt>
              </c:numCache>
            </c:numRef>
          </c:yVal>
          <c:bubbleSize>
            <c:numLit>
              <c:ptCount val="1"/>
              <c:pt idx="0">
                <c:v>1</c:v>
              </c:pt>
            </c:numLit>
          </c:bubbleSize>
          <c:bubble3D val="1"/>
        </c:ser>
        <c:ser>
          <c:idx val="19"/>
          <c:order val="19"/>
          <c:tx>
            <c:strRef>
              <c:f>'Classification Results'!$A$23</c:f>
              <c:strCache>
                <c:ptCount val="1"/>
                <c:pt idx="0">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Results'!$C$23</c:f>
              <c:numCache>
                <c:ptCount val="1"/>
              </c:numCache>
            </c:numRef>
          </c:xVal>
          <c:yVal>
            <c:numRef>
              <c:f>'Classification Results'!$B$23</c:f>
              <c:numCache>
                <c:ptCount val="1"/>
                <c:pt idx="0">
                  <c:v>0</c:v>
                </c:pt>
              </c:numCache>
            </c:numRef>
          </c:yVal>
          <c:bubbleSize>
            <c:numLit>
              <c:ptCount val="1"/>
              <c:pt idx="0">
                <c:v>1</c:v>
              </c:pt>
            </c:numLit>
          </c:bubbleSize>
          <c:bubble3D val="1"/>
        </c:ser>
        <c:ser>
          <c:idx val="20"/>
          <c:order val="20"/>
          <c:tx>
            <c:strRef>
              <c:f>'Classification Results'!$A$24</c:f>
              <c:strCache>
                <c:ptCount val="1"/>
                <c:pt idx="0">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Results'!$C$24</c:f>
              <c:numCache>
                <c:ptCount val="1"/>
              </c:numCache>
            </c:numRef>
          </c:xVal>
          <c:yVal>
            <c:numRef>
              <c:f>'Classification Results'!$B$24</c:f>
              <c:numCache>
                <c:ptCount val="1"/>
                <c:pt idx="0">
                  <c:v>0</c:v>
                </c:pt>
              </c:numCache>
            </c:numRef>
          </c:yVal>
          <c:bubbleSize>
            <c:numLit>
              <c:ptCount val="1"/>
              <c:pt idx="0">
                <c:v>1</c:v>
              </c:pt>
            </c:numLit>
          </c:bubbleSize>
          <c:bubble3D val="1"/>
        </c:ser>
        <c:ser>
          <c:idx val="21"/>
          <c:order val="21"/>
          <c:tx>
            <c:strRef>
              <c:f>'Classification Results'!$A$25</c:f>
              <c:strCache>
                <c:ptCount val="1"/>
                <c:pt idx="0">
                  <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Results'!$C$25</c:f>
              <c:numCache>
                <c:ptCount val="1"/>
              </c:numCache>
            </c:numRef>
          </c:xVal>
          <c:yVal>
            <c:numRef>
              <c:f>'Classification Results'!$B$25</c:f>
              <c:numCache>
                <c:ptCount val="1"/>
                <c:pt idx="0">
                  <c:v>0</c:v>
                </c:pt>
              </c:numCache>
            </c:numRef>
          </c:yVal>
          <c:bubbleSize>
            <c:numLit>
              <c:ptCount val="1"/>
              <c:pt idx="0">
                <c:v>1</c:v>
              </c:pt>
            </c:numLit>
          </c:bubbleSize>
          <c:bubble3D val="1"/>
        </c:ser>
        <c:ser>
          <c:idx val="22"/>
          <c:order val="22"/>
          <c:tx>
            <c:strRef>
              <c:f>'Classification Results'!$A$26</c:f>
              <c:strCache>
                <c:ptCount val="1"/>
                <c:pt idx="0">
                  <c:v/>
                </c:pt>
              </c:strCache>
            </c:strRef>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Results'!$C$26</c:f>
              <c:numCache>
                <c:ptCount val="1"/>
              </c:numCache>
            </c:numRef>
          </c:xVal>
          <c:yVal>
            <c:numRef>
              <c:f>'Classification Results'!$B$26</c:f>
              <c:numCache>
                <c:ptCount val="1"/>
                <c:pt idx="0">
                  <c:v>0</c:v>
                </c:pt>
              </c:numCache>
            </c:numRef>
          </c:yVal>
          <c:bubbleSize>
            <c:numLit>
              <c:ptCount val="1"/>
              <c:pt idx="0">
                <c:v>1</c:v>
              </c:pt>
            </c:numLit>
          </c:bubbleSize>
          <c:bubble3D val="1"/>
        </c:ser>
        <c:ser>
          <c:idx val="23"/>
          <c:order val="23"/>
          <c:tx>
            <c:strRef>
              <c:f>'Classification Results'!$A$27</c:f>
              <c:strCache>
                <c:ptCount val="1"/>
                <c:pt idx="0">
                  <c:v/>
                </c:pt>
              </c:strCache>
            </c:strRef>
          </c:tx>
          <c:spPr>
            <a:solidFill>
              <a:srgbClr val="F9B5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'Classification Results'!$C$27</c:f>
              <c:numCache>
                <c:ptCount val="1"/>
              </c:numCache>
            </c:numRef>
          </c:xVal>
          <c:yVal>
            <c:numRef>
              <c:f>'Classification Results'!$B$27</c:f>
              <c:numCache>
                <c:ptCount val="1"/>
                <c:pt idx="0">
                  <c:v>0</c:v>
                </c:pt>
              </c:numCache>
            </c:numRef>
          </c:yVal>
          <c:bubbleSize>
            <c:numLit>
              <c:ptCount val="1"/>
              <c:pt idx="0">
                <c:v>1</c:v>
              </c:pt>
            </c:numLit>
          </c:bubbleSize>
          <c:bubble3D val="1"/>
        </c:ser>
        <c:bubbleScale val="35"/>
        <c:showNegBubbles val="1"/>
        <c:axId val="760377"/>
        <c:axId val="6843394"/>
      </c:bubbleChart>
      <c:valAx>
        <c:axId val="760377"/>
        <c:scaling>
          <c:orientation val="minMax"/>
          <c:max val="60"/>
          <c:min val="5"/>
        </c:scaling>
        <c:axPos val="b"/>
        <c:title>
          <c:tx>
            <c:rich>
              <a:bodyPr vert="horz" rot="0" anchor="ctr"/>
              <a:lstStyle/>
              <a:p>
                <a:pPr algn="ctr">
                  <a:defRPr/>
                </a:pPr>
                <a:r>
                  <a:rPr lang="en-US" cap="none" sz="1000" b="1" i="0" u="none" baseline="0">
                    <a:solidFill>
                      <a:srgbClr val="000000"/>
                    </a:solidFill>
                    <a:latin typeface="Arial"/>
                    <a:ea typeface="Arial"/>
                    <a:cs typeface="Arial"/>
                  </a:rPr>
                  <a:t>Complexity</a:t>
                </a:r>
              </a:p>
            </c:rich>
          </c:tx>
          <c:layout>
            <c:manualLayout>
              <c:xMode val="factor"/>
              <c:yMode val="factor"/>
              <c:x val="-0.00525"/>
              <c:y val="0.023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cross"/>
        <c:tickLblPos val="nextTo"/>
        <c:spPr>
          <a:ln w="3175">
            <a:solidFill>
              <a:srgbClr val="000000"/>
            </a:solidFill>
          </a:ln>
        </c:spPr>
        <c:crossAx val="6843394"/>
        <c:crosses val="autoZero"/>
        <c:crossBetween val="midCat"/>
        <c:dispUnits/>
        <c:majorUnit val="10"/>
        <c:minorUnit val="5"/>
      </c:valAx>
      <c:valAx>
        <c:axId val="6843394"/>
        <c:scaling>
          <c:orientation val="minMax"/>
          <c:max val="70"/>
          <c:min val="5"/>
        </c:scaling>
        <c:axPos val="l"/>
        <c:title>
          <c:tx>
            <c:rich>
              <a:bodyPr vert="horz" rot="-5400000" anchor="ctr"/>
              <a:lstStyle/>
              <a:p>
                <a:pPr algn="ctr">
                  <a:defRPr/>
                </a:pPr>
                <a:r>
                  <a:rPr lang="en-US" cap="none" sz="1000" b="1" i="0" u="none" baseline="0">
                    <a:solidFill>
                      <a:srgbClr val="000000"/>
                    </a:solidFill>
                    <a:latin typeface="Arial"/>
                    <a:ea typeface="Arial"/>
                    <a:cs typeface="Arial"/>
                  </a:rPr>
                  <a:t>Size</a:t>
                </a:r>
              </a:p>
            </c:rich>
          </c:tx>
          <c:layout>
            <c:manualLayout>
              <c:xMode val="factor"/>
              <c:yMode val="factor"/>
              <c:x val="-0.00175"/>
              <c:y val="0.0047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cross"/>
        <c:tickLblPos val="nextTo"/>
        <c:spPr>
          <a:ln w="3175">
            <a:solidFill>
              <a:srgbClr val="000000"/>
            </a:solidFill>
          </a:ln>
        </c:spPr>
        <c:crossAx val="760377"/>
        <c:crosses val="autoZero"/>
        <c:crossBetween val="midCat"/>
        <c:dispUnits/>
        <c:majorUnit val="15"/>
        <c:minorUnit val="5"/>
      </c:valAx>
      <c:spPr>
        <a:gradFill rotWithShape="1">
          <a:gsLst>
            <a:gs pos="0">
              <a:srgbClr val="C0C0C0"/>
            </a:gs>
            <a:gs pos="100000">
              <a:srgbClr val="FFCC00"/>
            </a:gs>
          </a:gsLst>
          <a:lin ang="18900000" scaled="1"/>
        </a:gradFill>
        <a:ln w="12700">
          <a:solidFill>
            <a:srgbClr val="808080"/>
          </a:solidFill>
        </a:ln>
      </c:spPr>
    </c:plotArea>
    <c:legend>
      <c:legendPos val="b"/>
      <c:layout>
        <c:manualLayout>
          <c:xMode val="edge"/>
          <c:yMode val="edge"/>
          <c:x val="0.0575"/>
          <c:y val="0.833"/>
          <c:w val="0.91225"/>
          <c:h val="0.167"/>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4219575</xdr:colOff>
      <xdr:row>16</xdr:row>
      <xdr:rowOff>114300</xdr:rowOff>
    </xdr:from>
    <xdr:ext cx="76200" cy="200025"/>
    <xdr:sp fLocksText="0">
      <xdr:nvSpPr>
        <xdr:cNvPr id="1" name="Text Box 1"/>
        <xdr:cNvSpPr txBox="1">
          <a:spLocks noChangeArrowheads="1"/>
        </xdr:cNvSpPr>
      </xdr:nvSpPr>
      <xdr:spPr>
        <a:xfrm>
          <a:off x="4362450" y="6238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247650</xdr:colOff>
      <xdr:row>11</xdr:row>
      <xdr:rowOff>0</xdr:rowOff>
    </xdr:from>
    <xdr:ext cx="76200" cy="200025"/>
    <xdr:sp fLocksText="0">
      <xdr:nvSpPr>
        <xdr:cNvPr id="2" name="Text Box 2"/>
        <xdr:cNvSpPr txBox="1">
          <a:spLocks noChangeArrowheads="1"/>
        </xdr:cNvSpPr>
      </xdr:nvSpPr>
      <xdr:spPr>
        <a:xfrm>
          <a:off x="390525" y="531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904875</xdr:colOff>
      <xdr:row>14</xdr:row>
      <xdr:rowOff>0</xdr:rowOff>
    </xdr:from>
    <xdr:ext cx="3009900" cy="180975"/>
    <xdr:sp fLocksText="0">
      <xdr:nvSpPr>
        <xdr:cNvPr id="3" name="Text Box 3"/>
        <xdr:cNvSpPr txBox="1">
          <a:spLocks noChangeArrowheads="1"/>
        </xdr:cNvSpPr>
      </xdr:nvSpPr>
      <xdr:spPr>
        <a:xfrm>
          <a:off x="1047750" y="5800725"/>
          <a:ext cx="30099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38</xdr:row>
      <xdr:rowOff>190500</xdr:rowOff>
    </xdr:from>
    <xdr:to>
      <xdr:col>5</xdr:col>
      <xdr:colOff>1000125</xdr:colOff>
      <xdr:row>41</xdr:row>
      <xdr:rowOff>190500</xdr:rowOff>
    </xdr:to>
    <xdr:sp>
      <xdr:nvSpPr>
        <xdr:cNvPr id="1" name="Line 76"/>
        <xdr:cNvSpPr>
          <a:spLocks/>
        </xdr:cNvSpPr>
      </xdr:nvSpPr>
      <xdr:spPr>
        <a:xfrm flipH="1" flipV="1">
          <a:off x="7029450" y="10058400"/>
          <a:ext cx="1171575" cy="5524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990600</xdr:colOff>
      <xdr:row>41</xdr:row>
      <xdr:rowOff>190500</xdr:rowOff>
    </xdr:from>
    <xdr:to>
      <xdr:col>5</xdr:col>
      <xdr:colOff>990600</xdr:colOff>
      <xdr:row>44</xdr:row>
      <xdr:rowOff>104775</xdr:rowOff>
    </xdr:to>
    <xdr:sp>
      <xdr:nvSpPr>
        <xdr:cNvPr id="2" name="Line 77"/>
        <xdr:cNvSpPr>
          <a:spLocks/>
        </xdr:cNvSpPr>
      </xdr:nvSpPr>
      <xdr:spPr>
        <a:xfrm>
          <a:off x="8191500" y="10610850"/>
          <a:ext cx="0" cy="4857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1000125</xdr:colOff>
      <xdr:row>41</xdr:row>
      <xdr:rowOff>190500</xdr:rowOff>
    </xdr:from>
    <xdr:to>
      <xdr:col>5</xdr:col>
      <xdr:colOff>1000125</xdr:colOff>
      <xdr:row>44</xdr:row>
      <xdr:rowOff>123825</xdr:rowOff>
    </xdr:to>
    <xdr:sp>
      <xdr:nvSpPr>
        <xdr:cNvPr id="3" name="Line 78"/>
        <xdr:cNvSpPr>
          <a:spLocks/>
        </xdr:cNvSpPr>
      </xdr:nvSpPr>
      <xdr:spPr>
        <a:xfrm>
          <a:off x="8201025" y="10610850"/>
          <a:ext cx="0" cy="504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1000125</xdr:colOff>
      <xdr:row>41</xdr:row>
      <xdr:rowOff>190500</xdr:rowOff>
    </xdr:from>
    <xdr:to>
      <xdr:col>5</xdr:col>
      <xdr:colOff>1000125</xdr:colOff>
      <xdr:row>44</xdr:row>
      <xdr:rowOff>133350</xdr:rowOff>
    </xdr:to>
    <xdr:sp>
      <xdr:nvSpPr>
        <xdr:cNvPr id="4" name="Line 79"/>
        <xdr:cNvSpPr>
          <a:spLocks/>
        </xdr:cNvSpPr>
      </xdr:nvSpPr>
      <xdr:spPr>
        <a:xfrm>
          <a:off x="8201025" y="10610850"/>
          <a:ext cx="0" cy="5143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41</xdr:row>
      <xdr:rowOff>190500</xdr:rowOff>
    </xdr:from>
    <xdr:to>
      <xdr:col>5</xdr:col>
      <xdr:colOff>923925</xdr:colOff>
      <xdr:row>44</xdr:row>
      <xdr:rowOff>123825</xdr:rowOff>
    </xdr:to>
    <xdr:sp>
      <xdr:nvSpPr>
        <xdr:cNvPr id="5" name="AutoShape 80"/>
        <xdr:cNvSpPr>
          <a:spLocks/>
        </xdr:cNvSpPr>
      </xdr:nvSpPr>
      <xdr:spPr>
        <a:xfrm>
          <a:off x="7762875" y="10610850"/>
          <a:ext cx="361950" cy="504825"/>
        </a:xfrm>
        <a:prstGeom prst="down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0.39175</cdr:y>
    </cdr:from>
    <cdr:to>
      <cdr:x>0.50125</cdr:x>
      <cdr:y>0.39175</cdr:y>
    </cdr:to>
    <cdr:sp>
      <cdr:nvSpPr>
        <cdr:cNvPr id="1" name="Line 1"/>
        <cdr:cNvSpPr>
          <a:spLocks/>
        </cdr:cNvSpPr>
      </cdr:nvSpPr>
      <cdr:spPr>
        <a:xfrm flipV="1">
          <a:off x="695325" y="2867025"/>
          <a:ext cx="3905250" cy="0"/>
        </a:xfrm>
        <a:prstGeom prst="line">
          <a:avLst/>
        </a:prstGeom>
        <a:noFill/>
        <a:ln w="57150"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0.07175</cdr:x>
      <cdr:y>0.586</cdr:y>
    </cdr:from>
    <cdr:to>
      <cdr:x>0.26125</cdr:x>
      <cdr:y>0.586</cdr:y>
    </cdr:to>
    <cdr:sp>
      <cdr:nvSpPr>
        <cdr:cNvPr id="2" name="Line 2"/>
        <cdr:cNvSpPr>
          <a:spLocks/>
        </cdr:cNvSpPr>
      </cdr:nvSpPr>
      <cdr:spPr>
        <a:xfrm flipV="1">
          <a:off x="657225" y="4286250"/>
          <a:ext cx="1743075" cy="0"/>
        </a:xfrm>
        <a:prstGeom prst="line">
          <a:avLst/>
        </a:prstGeom>
        <a:noFill/>
        <a:ln w="57150" cmpd="sng">
          <a:solidFill>
            <a:srgbClr val="FF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0.231</cdr:y>
    </cdr:from>
    <cdr:to>
      <cdr:x>0.44425</cdr:x>
      <cdr:y>0.35425</cdr:y>
    </cdr:to>
    <cdr:sp>
      <cdr:nvSpPr>
        <cdr:cNvPr id="3" name="WordArt 3"/>
        <cdr:cNvSpPr>
          <a:spLocks/>
        </cdr:cNvSpPr>
      </cdr:nvSpPr>
      <cdr:spPr>
        <a:xfrm>
          <a:off x="3390900" y="1685925"/>
          <a:ext cx="685800" cy="904875"/>
        </a:xfrm>
        <a:prstGeom prst="rect"/>
        <a:noFill/>
      </cdr:spPr>
      <cdr:txBody>
        <a:bodyPr fromWordArt="1" wrap="none" lIns="91440" tIns="45720" rIns="91440" bIns="45720">
          <a:prstTxWarp prst="textPlain"/>
        </a:bodyPr>
        <a:p>
          <a:pPr algn="l"/>
          <a:r>
            <a:rPr sz="1100" spc="0">
              <a:ln w="9525" cmpd="sng">
                <a:noFill/>
              </a:ln>
              <a:noFill/>
              <a:latin typeface="+mn-lt"/>
              <a:cs typeface="+mn-lt"/>
            </a:rPr>
            <a:t/>
          </a:r>
        </a:p>
      </cdr:txBody>
    </cdr:sp>
  </cdr:relSizeAnchor>
  <cdr:relSizeAnchor xmlns:cdr="http://schemas.openxmlformats.org/drawingml/2006/chartDrawing">
    <cdr:from>
      <cdr:x>0.29525</cdr:x>
      <cdr:y>0.49625</cdr:y>
    </cdr:from>
    <cdr:to>
      <cdr:x>0.3375</cdr:x>
      <cdr:y>0.59925</cdr:y>
    </cdr:to>
    <cdr:sp>
      <cdr:nvSpPr>
        <cdr:cNvPr id="4" name="WordArt 4"/>
        <cdr:cNvSpPr>
          <a:spLocks/>
        </cdr:cNvSpPr>
      </cdr:nvSpPr>
      <cdr:spPr>
        <a:xfrm>
          <a:off x="2705100" y="3629025"/>
          <a:ext cx="390525" cy="752475"/>
        </a:xfrm>
        <a:prstGeom prst="rect"/>
        <a:noFill/>
      </cdr:spPr>
      <cdr:txBody>
        <a:bodyPr fromWordArt="1" wrap="none" lIns="91440" tIns="45720" rIns="91440" bIns="45720">
          <a:prstTxWarp prst="textPlain"/>
        </a:bodyPr>
        <a:p>
          <a:pPr algn="l"/>
          <a:r>
            <a:rPr sz="1100" spc="0">
              <a:ln w="9525" cmpd="sng">
                <a:noFill/>
              </a:ln>
              <a:noFill/>
              <a:latin typeface="+mn-lt"/>
              <a:cs typeface="+mn-lt"/>
            </a:rPr>
            <a:t/>
          </a:r>
        </a:p>
      </cdr:txBody>
    </cdr:sp>
  </cdr:relSizeAnchor>
  <cdr:relSizeAnchor xmlns:cdr="http://schemas.openxmlformats.org/drawingml/2006/chartDrawing">
    <cdr:from>
      <cdr:x>0.07825</cdr:x>
      <cdr:y>0.629</cdr:y>
    </cdr:from>
    <cdr:to>
      <cdr:x>0.1205</cdr:x>
      <cdr:y>0.7335</cdr:y>
    </cdr:to>
    <cdr:sp>
      <cdr:nvSpPr>
        <cdr:cNvPr id="5" name="WordArt 5"/>
        <cdr:cNvSpPr>
          <a:spLocks/>
        </cdr:cNvSpPr>
      </cdr:nvSpPr>
      <cdr:spPr>
        <a:xfrm>
          <a:off x="714375" y="4600575"/>
          <a:ext cx="390525" cy="762000"/>
        </a:xfrm>
        <a:prstGeom prst="rect"/>
        <a:noFill/>
      </cdr:spPr>
      <cdr:txBody>
        <a:bodyPr fromWordArt="1" wrap="none" lIns="91440" tIns="45720" rIns="91440" bIns="45720">
          <a:prstTxWarp prst="textPlain"/>
        </a:bodyPr>
        <a:p>
          <a:pPr algn="l"/>
          <a:r>
            <a:rPr sz="1100" spc="0">
              <a:ln w="9525" cmpd="sng">
                <a:noFill/>
              </a:ln>
              <a:noFill/>
              <a:latin typeface="+mn-lt"/>
              <a:cs typeface="+mn-lt"/>
            </a:rPr>
            <a:t/>
          </a:r>
        </a:p>
      </cdr:txBody>
    </cdr:sp>
  </cdr:relSizeAnchor>
  <cdr:relSizeAnchor xmlns:cdr="http://schemas.openxmlformats.org/drawingml/2006/chartDrawing">
    <cdr:from>
      <cdr:x>0.50225</cdr:x>
      <cdr:y>0.39175</cdr:y>
    </cdr:from>
    <cdr:to>
      <cdr:x>0.50225</cdr:x>
      <cdr:y>0.7425</cdr:y>
    </cdr:to>
    <cdr:sp>
      <cdr:nvSpPr>
        <cdr:cNvPr id="6" name="Line 6"/>
        <cdr:cNvSpPr>
          <a:spLocks/>
        </cdr:cNvSpPr>
      </cdr:nvSpPr>
      <cdr:spPr>
        <a:xfrm>
          <a:off x="4610100" y="2867025"/>
          <a:ext cx="0" cy="2571750"/>
        </a:xfrm>
        <a:prstGeom prst="line">
          <a:avLst/>
        </a:prstGeom>
        <a:noFill/>
        <a:ln w="57150"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0.2585</cdr:x>
      <cdr:y>0.58725</cdr:y>
    </cdr:from>
    <cdr:to>
      <cdr:x>0.2585</cdr:x>
      <cdr:y>0.743</cdr:y>
    </cdr:to>
    <cdr:sp>
      <cdr:nvSpPr>
        <cdr:cNvPr id="7" name="Line 7"/>
        <cdr:cNvSpPr>
          <a:spLocks/>
        </cdr:cNvSpPr>
      </cdr:nvSpPr>
      <cdr:spPr>
        <a:xfrm flipH="1" flipV="1">
          <a:off x="2371725" y="4295775"/>
          <a:ext cx="0" cy="1143000"/>
        </a:xfrm>
        <a:prstGeom prst="line">
          <a:avLst/>
        </a:prstGeom>
        <a:noFill/>
        <a:ln w="57150" cmpd="sng">
          <a:solidFill>
            <a:srgbClr val="FF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0.1715</cdr:y>
    </cdr:from>
    <cdr:to>
      <cdr:x>0.847</cdr:x>
      <cdr:y>0.1715</cdr:y>
    </cdr:to>
    <cdr:sp>
      <cdr:nvSpPr>
        <cdr:cNvPr id="8" name="Line 8"/>
        <cdr:cNvSpPr>
          <a:spLocks/>
        </cdr:cNvSpPr>
      </cdr:nvSpPr>
      <cdr:spPr>
        <a:xfrm flipV="1">
          <a:off x="666750" y="1247775"/>
          <a:ext cx="7115175" cy="0"/>
        </a:xfrm>
        <a:prstGeom prst="line">
          <a:avLst/>
        </a:prstGeom>
        <a:noFill/>
        <a:ln w="5715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0.847</cdr:x>
      <cdr:y>0.172</cdr:y>
    </cdr:from>
    <cdr:to>
      <cdr:x>0.847</cdr:x>
      <cdr:y>0.7385</cdr:y>
    </cdr:to>
    <cdr:sp>
      <cdr:nvSpPr>
        <cdr:cNvPr id="9" name="Line 9"/>
        <cdr:cNvSpPr>
          <a:spLocks/>
        </cdr:cNvSpPr>
      </cdr:nvSpPr>
      <cdr:spPr>
        <a:xfrm>
          <a:off x="7781925" y="1257300"/>
          <a:ext cx="0" cy="4152900"/>
        </a:xfrm>
        <a:prstGeom prst="line">
          <a:avLst/>
        </a:prstGeom>
        <a:noFill/>
        <a:ln w="5715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0.5105</cdr:x>
      <cdr:y>0.4435</cdr:y>
    </cdr:from>
    <cdr:to>
      <cdr:x>0.51975</cdr:x>
      <cdr:y>0.472</cdr:y>
    </cdr:to>
    <cdr:sp>
      <cdr:nvSpPr>
        <cdr:cNvPr id="10" name="Text Box 11"/>
        <cdr:cNvSpPr txBox="1">
          <a:spLocks noChangeArrowheads="1"/>
        </cdr:cNvSpPr>
      </cdr:nvSpPr>
      <cdr:spPr>
        <a:xfrm>
          <a:off x="4686300" y="3248025"/>
          <a:ext cx="85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0.2595</cdr:x>
      <cdr:y>0.44425</cdr:y>
    </cdr:from>
    <cdr:to>
      <cdr:x>0.3155</cdr:x>
      <cdr:y>0.53425</cdr:y>
    </cdr:to>
    <cdr:sp>
      <cdr:nvSpPr>
        <cdr:cNvPr id="11" name="WordArt 3"/>
        <cdr:cNvSpPr>
          <a:spLocks/>
        </cdr:cNvSpPr>
      </cdr:nvSpPr>
      <cdr:spPr>
        <a:xfrm>
          <a:off x="2381250" y="3248025"/>
          <a:ext cx="514350" cy="657225"/>
        </a:xfrm>
        <a:prstGeom prst="rect"/>
        <a:noFill/>
      </cdr:spPr>
      <cdr:txBody>
        <a:bodyPr fromWordArt="1" wrap="none" lIns="91440" tIns="45720" rIns="91440" bIns="45720">
          <a:prstTxWarp prst="textPlain"/>
        </a:bodyPr>
        <a:p>
          <a:pPr algn="l"/>
          <a:r>
            <a:rPr sz="1100" spc="0">
              <a:ln w="9525" cmpd="sng">
                <a:noFill/>
              </a:ln>
              <a:noFill/>
              <a:latin typeface="+mn-lt"/>
              <a:cs typeface="+mn-lt"/>
            </a:rPr>
            <a:t/>
          </a:r>
        </a:p>
      </cdr:txBody>
    </cdr:sp>
  </cdr:relSizeAnchor>
  <cdr:relSizeAnchor xmlns:cdr="http://schemas.openxmlformats.org/drawingml/2006/chartDrawing">
    <cdr:from>
      <cdr:x>0.12525</cdr:x>
      <cdr:y>0.63925</cdr:y>
    </cdr:from>
    <cdr:to>
      <cdr:x>0.17675</cdr:x>
      <cdr:y>0.7145</cdr:y>
    </cdr:to>
    <cdr:sp>
      <cdr:nvSpPr>
        <cdr:cNvPr id="12" name="WordArt 3"/>
        <cdr:cNvSpPr>
          <a:spLocks/>
        </cdr:cNvSpPr>
      </cdr:nvSpPr>
      <cdr:spPr>
        <a:xfrm>
          <a:off x="1143000" y="4676775"/>
          <a:ext cx="476250" cy="552450"/>
        </a:xfrm>
        <a:prstGeom prst="rect"/>
        <a:noFill/>
      </cdr:spPr>
      <cdr:txBody>
        <a:bodyPr fromWordArt="1" wrap="none" lIns="91440" tIns="45720" rIns="91440" bIns="45720">
          <a:prstTxWarp prst="textPlain"/>
        </a:bodyPr>
        <a:p>
          <a:pPr algn="l"/>
          <a:r>
            <a:rPr sz="1100" spc="0">
              <a:ln w="9525" cmpd="sng">
                <a:noFill/>
              </a:ln>
              <a:noFill/>
              <a:latin typeface="+mn-lt"/>
              <a:cs typeface="+mn-lt"/>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0</xdr:rowOff>
    </xdr:from>
    <xdr:to>
      <xdr:col>15</xdr:col>
      <xdr:colOff>85725</xdr:colOff>
      <xdr:row>45</xdr:row>
      <xdr:rowOff>38100</xdr:rowOff>
    </xdr:to>
    <xdr:graphicFrame>
      <xdr:nvGraphicFramePr>
        <xdr:cNvPr id="1" name="Chart 1"/>
        <xdr:cNvGraphicFramePr/>
      </xdr:nvGraphicFramePr>
      <xdr:xfrm>
        <a:off x="38100" y="0"/>
        <a:ext cx="9191625" cy="7324725"/>
      </xdr:xfrm>
      <a:graphic>
        <a:graphicData uri="http://schemas.openxmlformats.org/drawingml/2006/chart">
          <c:chart xmlns:c="http://schemas.openxmlformats.org/drawingml/2006/chart" r:id="rId1"/>
        </a:graphicData>
      </a:graphic>
    </xdr:graphicFrame>
    <xdr:clientData/>
  </xdr:twoCellAnchor>
  <xdr:twoCellAnchor>
    <xdr:from>
      <xdr:col>9</xdr:col>
      <xdr:colOff>257175</xdr:colOff>
      <xdr:row>10</xdr:row>
      <xdr:rowOff>133350</xdr:rowOff>
    </xdr:from>
    <xdr:to>
      <xdr:col>10</xdr:col>
      <xdr:colOff>542925</xdr:colOff>
      <xdr:row>19</xdr:row>
      <xdr:rowOff>85725</xdr:rowOff>
    </xdr:to>
    <xdr:sp>
      <xdr:nvSpPr>
        <xdr:cNvPr id="2" name="TextBox 2"/>
        <xdr:cNvSpPr txBox="1">
          <a:spLocks noChangeArrowheads="1"/>
        </xdr:cNvSpPr>
      </xdr:nvSpPr>
      <xdr:spPr>
        <a:xfrm>
          <a:off x="5743575" y="1752600"/>
          <a:ext cx="895350" cy="1409700"/>
        </a:xfrm>
        <a:prstGeom prst="rect">
          <a:avLst/>
        </a:prstGeom>
        <a:noFill/>
        <a:ln w="9525" cmpd="sng">
          <a:noFill/>
        </a:ln>
      </xdr:spPr>
      <xdr:txBody>
        <a:bodyPr vertOverflow="clip" wrap="square" anchor="ctr"/>
        <a:p>
          <a:pPr algn="ctr">
            <a:defRPr/>
          </a:pPr>
          <a:r>
            <a:rPr lang="en-US" cap="none" sz="9600" b="0" i="0" u="none" baseline="0">
              <a:solidFill>
                <a:srgbClr val="FFFFFF"/>
              </a:solidFill>
            </a:rPr>
            <a:t>A</a:t>
          </a:r>
        </a:p>
      </xdr:txBody>
    </xdr:sp>
    <xdr:clientData/>
  </xdr:twoCellAnchor>
  <xdr:twoCellAnchor>
    <xdr:from>
      <xdr:col>5</xdr:col>
      <xdr:colOff>123825</xdr:colOff>
      <xdr:row>21</xdr:row>
      <xdr:rowOff>47625</xdr:rowOff>
    </xdr:from>
    <xdr:to>
      <xdr:col>6</xdr:col>
      <xdr:colOff>409575</xdr:colOff>
      <xdr:row>29</xdr:row>
      <xdr:rowOff>161925</xdr:rowOff>
    </xdr:to>
    <xdr:sp>
      <xdr:nvSpPr>
        <xdr:cNvPr id="3" name="TextBox 3"/>
        <xdr:cNvSpPr txBox="1">
          <a:spLocks noChangeArrowheads="1"/>
        </xdr:cNvSpPr>
      </xdr:nvSpPr>
      <xdr:spPr>
        <a:xfrm>
          <a:off x="3171825" y="3448050"/>
          <a:ext cx="895350" cy="1409700"/>
        </a:xfrm>
        <a:prstGeom prst="rect">
          <a:avLst/>
        </a:prstGeom>
        <a:noFill/>
        <a:ln w="9525" cmpd="sng">
          <a:noFill/>
        </a:ln>
      </xdr:spPr>
      <xdr:txBody>
        <a:bodyPr vertOverflow="clip" wrap="square" anchor="ctr"/>
        <a:p>
          <a:pPr algn="ctr">
            <a:defRPr/>
          </a:pPr>
          <a:r>
            <a:rPr lang="en-US" cap="none" sz="9600" b="0" i="0" u="none" baseline="0">
              <a:solidFill>
                <a:srgbClr val="FFFFFF"/>
              </a:solidFill>
            </a:rPr>
            <a:t>B</a:t>
          </a:r>
        </a:p>
      </xdr:txBody>
    </xdr:sp>
    <xdr:clientData/>
  </xdr:twoCellAnchor>
  <xdr:twoCellAnchor>
    <xdr:from>
      <xdr:col>1</xdr:col>
      <xdr:colOff>495300</xdr:colOff>
      <xdr:row>25</xdr:row>
      <xdr:rowOff>161925</xdr:rowOff>
    </xdr:from>
    <xdr:to>
      <xdr:col>3</xdr:col>
      <xdr:colOff>171450</xdr:colOff>
      <xdr:row>34</xdr:row>
      <xdr:rowOff>114300</xdr:rowOff>
    </xdr:to>
    <xdr:sp>
      <xdr:nvSpPr>
        <xdr:cNvPr id="4" name="TextBox 4"/>
        <xdr:cNvSpPr txBox="1">
          <a:spLocks noChangeArrowheads="1"/>
        </xdr:cNvSpPr>
      </xdr:nvSpPr>
      <xdr:spPr>
        <a:xfrm>
          <a:off x="1104900" y="4210050"/>
          <a:ext cx="895350" cy="1409700"/>
        </a:xfrm>
        <a:prstGeom prst="rect">
          <a:avLst/>
        </a:prstGeom>
        <a:noFill/>
        <a:ln w="9525" cmpd="sng">
          <a:noFill/>
        </a:ln>
      </xdr:spPr>
      <xdr:txBody>
        <a:bodyPr vertOverflow="clip" wrap="square" anchor="ctr"/>
        <a:p>
          <a:pPr algn="ctr">
            <a:defRPr/>
          </a:pPr>
          <a:r>
            <a:rPr lang="en-US" cap="none" sz="9600" b="0" i="0" u="none" baseline="0">
              <a:solidFill>
                <a:srgbClr val="FFFFFF"/>
              </a:solidFill>
            </a:rPr>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X18"/>
  <sheetViews>
    <sheetView tabSelected="1" zoomScalePageLayoutView="0" workbookViewId="0" topLeftCell="B1">
      <selection activeCell="B1" sqref="B1"/>
    </sheetView>
  </sheetViews>
  <sheetFormatPr defaultColWidth="9.140625" defaultRowHeight="12.75"/>
  <cols>
    <col min="1" max="1" width="2.140625" style="11" bestFit="1" customWidth="1"/>
    <col min="2" max="2" width="141.57421875" style="12" customWidth="1"/>
    <col min="3" max="16384" width="9.140625" style="11" customWidth="1"/>
  </cols>
  <sheetData>
    <row r="1" ht="15.75">
      <c r="B1" s="138" t="s">
        <v>112</v>
      </c>
    </row>
    <row r="2" spans="1:24" s="16" customFormat="1" ht="70.5" customHeight="1">
      <c r="A2" s="140" t="s">
        <v>93</v>
      </c>
      <c r="B2" s="141"/>
      <c r="C2" s="15"/>
      <c r="D2" s="15"/>
      <c r="E2" s="15"/>
      <c r="F2" s="15"/>
      <c r="G2" s="15"/>
      <c r="H2" s="15"/>
      <c r="I2" s="15"/>
      <c r="J2" s="15"/>
      <c r="K2" s="15"/>
      <c r="L2" s="15"/>
      <c r="M2" s="15"/>
      <c r="N2" s="15"/>
      <c r="O2" s="15"/>
      <c r="P2" s="15"/>
      <c r="Q2" s="15"/>
      <c r="R2" s="15"/>
      <c r="S2" s="15"/>
      <c r="T2" s="15"/>
      <c r="U2" s="15"/>
      <c r="V2" s="15"/>
      <c r="W2" s="15"/>
      <c r="X2" s="15"/>
    </row>
    <row r="3" spans="1:11" s="14" customFormat="1" ht="159" customHeight="1">
      <c r="A3" s="33">
        <v>1</v>
      </c>
      <c r="B3" s="34" t="s">
        <v>91</v>
      </c>
      <c r="C3" s="13"/>
      <c r="D3" s="13"/>
      <c r="E3" s="13"/>
      <c r="F3" s="13"/>
      <c r="G3" s="13"/>
      <c r="H3" s="13"/>
      <c r="I3" s="13"/>
      <c r="J3" s="13"/>
      <c r="K3" s="13"/>
    </row>
    <row r="4" spans="1:11" s="16" customFormat="1" ht="15">
      <c r="A4" s="33">
        <v>2</v>
      </c>
      <c r="B4" s="34" t="s">
        <v>87</v>
      </c>
      <c r="C4" s="15"/>
      <c r="D4" s="15"/>
      <c r="E4" s="15"/>
      <c r="F4" s="15"/>
      <c r="G4" s="15"/>
      <c r="H4" s="15"/>
      <c r="I4" s="15"/>
      <c r="J4" s="15"/>
      <c r="K4" s="15"/>
    </row>
    <row r="5" spans="1:11" s="16" customFormat="1" ht="45">
      <c r="A5" s="33">
        <v>3</v>
      </c>
      <c r="B5" s="35" t="s">
        <v>89</v>
      </c>
      <c r="C5" s="15"/>
      <c r="D5" s="15"/>
      <c r="E5" s="15"/>
      <c r="F5" s="15"/>
      <c r="G5" s="15"/>
      <c r="H5" s="15"/>
      <c r="I5" s="15"/>
      <c r="J5" s="15"/>
      <c r="K5" s="15"/>
    </row>
    <row r="6" spans="1:11" s="16" customFormat="1" ht="45">
      <c r="A6" s="33">
        <v>4</v>
      </c>
      <c r="B6" s="34" t="s">
        <v>88</v>
      </c>
      <c r="C6" s="15"/>
      <c r="D6" s="15"/>
      <c r="E6" s="15"/>
      <c r="F6" s="15"/>
      <c r="G6" s="15"/>
      <c r="H6" s="15"/>
      <c r="I6" s="15"/>
      <c r="J6" s="15"/>
      <c r="K6" s="15"/>
    </row>
    <row r="7" spans="1:11" s="16" customFormat="1" ht="15">
      <c r="A7" s="33">
        <v>5</v>
      </c>
      <c r="B7" s="34" t="s">
        <v>90</v>
      </c>
      <c r="C7" s="15"/>
      <c r="D7" s="15"/>
      <c r="E7" s="15"/>
      <c r="F7" s="15"/>
      <c r="G7" s="15"/>
      <c r="H7" s="15"/>
      <c r="I7" s="15"/>
      <c r="J7" s="15"/>
      <c r="K7" s="15"/>
    </row>
    <row r="8" spans="1:11" s="16" customFormat="1" ht="15">
      <c r="A8" s="33">
        <v>6</v>
      </c>
      <c r="B8" s="34" t="s">
        <v>92</v>
      </c>
      <c r="C8" s="15"/>
      <c r="D8" s="15"/>
      <c r="E8" s="15"/>
      <c r="F8" s="15"/>
      <c r="G8" s="15"/>
      <c r="H8" s="15"/>
      <c r="I8" s="15"/>
      <c r="J8" s="15"/>
      <c r="K8" s="15"/>
    </row>
    <row r="9" spans="1:2" s="18" customFormat="1" ht="12.75">
      <c r="A9" s="33">
        <v>7</v>
      </c>
      <c r="B9" s="36" t="s">
        <v>67</v>
      </c>
    </row>
    <row r="10" spans="1:2" s="13" customFormat="1" ht="12.75">
      <c r="A10" s="139"/>
      <c r="B10" s="139"/>
    </row>
    <row r="11" spans="1:2" s="13" customFormat="1" ht="12.75">
      <c r="A11" s="139"/>
      <c r="B11" s="139"/>
    </row>
    <row r="12" spans="1:11" s="14" customFormat="1" ht="12.75">
      <c r="A12" s="139"/>
      <c r="B12" s="139"/>
      <c r="K12" s="13"/>
    </row>
    <row r="13" spans="1:2" s="14" customFormat="1" ht="12.75">
      <c r="A13" s="139"/>
      <c r="B13" s="139"/>
    </row>
    <row r="14" spans="1:2" s="14" customFormat="1" ht="12.75">
      <c r="A14" s="139"/>
      <c r="B14" s="139"/>
    </row>
    <row r="15" spans="1:2" s="14" customFormat="1" ht="12.75">
      <c r="A15" s="139"/>
      <c r="B15" s="139"/>
    </row>
    <row r="16" spans="1:2" s="14" customFormat="1" ht="12.75">
      <c r="A16" s="139"/>
      <c r="B16" s="139"/>
    </row>
    <row r="17" spans="1:2" s="14" customFormat="1" ht="12.75">
      <c r="A17" s="139"/>
      <c r="B17" s="139"/>
    </row>
    <row r="18" s="14" customFormat="1" ht="12.75">
      <c r="B18" s="17"/>
    </row>
  </sheetData>
  <sheetProtection/>
  <mergeCells count="2">
    <mergeCell ref="A10:B17"/>
    <mergeCell ref="A2:B2"/>
  </mergeCells>
  <printOptions/>
  <pageMargins left="0.75" right="0.75" top="1" bottom="1" header="0.5" footer="0.5"/>
  <pageSetup fitToHeight="1" fitToWidth="1" horizontalDpi="600" verticalDpi="600" orientation="landscape" paperSize="9" scale="92" r:id="rId2"/>
  <headerFooter alignWithMargins="0">
    <oddFooter>&amp;LSPM Group Ltd. &amp; LSS Technologies&amp;RMOWH  Project Classification  Utility Tool   V  1.0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H26"/>
  <sheetViews>
    <sheetView zoomScaleSheetLayoutView="100" zoomScalePageLayoutView="0" workbookViewId="0" topLeftCell="A1">
      <selection activeCell="C34" sqref="C34"/>
    </sheetView>
  </sheetViews>
  <sheetFormatPr defaultColWidth="52.421875" defaultRowHeight="12.75"/>
  <cols>
    <col min="1" max="1" width="52.421875" style="42" customWidth="1"/>
    <col min="2" max="2" width="17.421875" style="42" customWidth="1"/>
    <col min="3" max="3" width="13.7109375" style="42" customWidth="1"/>
    <col min="4" max="4" width="4.28125" style="42" customWidth="1"/>
    <col min="5" max="5" width="44.140625" style="42" customWidth="1"/>
    <col min="6" max="6" width="7.140625" style="42" customWidth="1"/>
    <col min="7" max="7" width="52.421875" style="55" customWidth="1"/>
    <col min="8" max="16384" width="52.421875" style="42" customWidth="1"/>
  </cols>
  <sheetData>
    <row r="1" ht="13.5" thickBot="1">
      <c r="E1" s="14" t="s">
        <v>111</v>
      </c>
    </row>
    <row r="2" spans="1:34" ht="14.25" thickBot="1" thickTop="1">
      <c r="A2" s="107" t="s">
        <v>80</v>
      </c>
      <c r="B2" s="108" t="s">
        <v>78</v>
      </c>
      <c r="C2" s="109" t="s">
        <v>79</v>
      </c>
      <c r="J2" s="110"/>
      <c r="W2" s="111"/>
      <c r="X2" s="111"/>
      <c r="Y2" s="111"/>
      <c r="Z2" s="111"/>
      <c r="AA2" s="112"/>
      <c r="AB2" s="112"/>
      <c r="AC2" s="113"/>
      <c r="AD2" s="113"/>
      <c r="AE2" s="111"/>
      <c r="AF2" s="111"/>
      <c r="AG2" s="111"/>
      <c r="AH2" s="111"/>
    </row>
    <row r="3" spans="1:13" ht="14.25" thickBot="1" thickTop="1">
      <c r="A3" s="132"/>
      <c r="B3" s="133"/>
      <c r="C3" s="135"/>
      <c r="E3" s="127" t="s">
        <v>23</v>
      </c>
      <c r="F3" s="128"/>
      <c r="J3" s="110"/>
      <c r="K3" s="114"/>
      <c r="L3" s="115"/>
      <c r="M3" s="115"/>
    </row>
    <row r="4" spans="1:13" ht="14.25" thickBot="1" thickTop="1">
      <c r="A4" s="131"/>
      <c r="B4" s="134"/>
      <c r="C4" s="136"/>
      <c r="E4" s="149" t="s">
        <v>9</v>
      </c>
      <c r="F4" s="142" t="s">
        <v>57</v>
      </c>
      <c r="J4" s="110"/>
      <c r="K4" s="114"/>
      <c r="L4" s="115"/>
      <c r="M4" s="115"/>
    </row>
    <row r="5" spans="1:13" ht="14.25" thickBot="1" thickTop="1">
      <c r="A5" s="131"/>
      <c r="B5" s="134"/>
      <c r="C5" s="136"/>
      <c r="E5" s="145"/>
      <c r="F5" s="143"/>
      <c r="J5" s="110"/>
      <c r="K5" s="114"/>
      <c r="L5" s="115"/>
      <c r="M5" s="115"/>
    </row>
    <row r="6" spans="1:13" ht="14.25" thickBot="1" thickTop="1">
      <c r="A6" s="131"/>
      <c r="B6" s="134"/>
      <c r="C6" s="136"/>
      <c r="E6" s="145"/>
      <c r="F6" s="144"/>
      <c r="J6" s="110"/>
      <c r="K6" s="114"/>
      <c r="L6" s="115"/>
      <c r="M6" s="115"/>
    </row>
    <row r="7" spans="1:10" ht="14.25" thickBot="1" thickTop="1">
      <c r="A7" s="131"/>
      <c r="B7" s="134"/>
      <c r="C7" s="136"/>
      <c r="E7" s="145" t="s">
        <v>10</v>
      </c>
      <c r="F7" s="146" t="s">
        <v>110</v>
      </c>
      <c r="J7" s="110"/>
    </row>
    <row r="8" spans="1:10" ht="14.25" thickBot="1" thickTop="1">
      <c r="A8" s="131"/>
      <c r="B8" s="134"/>
      <c r="C8" s="136"/>
      <c r="E8" s="145"/>
      <c r="F8" s="143"/>
      <c r="J8" s="110"/>
    </row>
    <row r="9" spans="1:10" ht="14.25" thickBot="1" thickTop="1">
      <c r="A9" s="131"/>
      <c r="B9" s="134"/>
      <c r="C9" s="136"/>
      <c r="E9" s="145"/>
      <c r="F9" s="144"/>
      <c r="J9" s="110"/>
    </row>
    <row r="10" spans="1:10" ht="14.25" thickBot="1" thickTop="1">
      <c r="A10" s="131"/>
      <c r="B10" s="134"/>
      <c r="C10" s="136"/>
      <c r="E10" s="145" t="s">
        <v>11</v>
      </c>
      <c r="F10" s="146" t="s">
        <v>58</v>
      </c>
      <c r="J10" s="110"/>
    </row>
    <row r="11" spans="1:10" ht="14.25" thickBot="1" thickTop="1">
      <c r="A11" s="131"/>
      <c r="B11" s="134"/>
      <c r="C11" s="136"/>
      <c r="E11" s="145"/>
      <c r="F11" s="144"/>
      <c r="J11" s="110"/>
    </row>
    <row r="12" spans="1:9" ht="13.5" thickTop="1">
      <c r="A12" s="131"/>
      <c r="B12" s="134"/>
      <c r="C12" s="136"/>
      <c r="E12" s="145" t="s">
        <v>12</v>
      </c>
      <c r="F12" s="146" t="s">
        <v>59</v>
      </c>
      <c r="H12" s="121"/>
      <c r="I12" s="121"/>
    </row>
    <row r="13" spans="1:9" ht="12.75">
      <c r="A13" s="131"/>
      <c r="B13" s="134"/>
      <c r="C13" s="136"/>
      <c r="E13" s="145"/>
      <c r="F13" s="144"/>
      <c r="H13" s="121"/>
      <c r="I13" s="121"/>
    </row>
    <row r="14" spans="1:9" ht="13.5" thickBot="1">
      <c r="A14" s="131"/>
      <c r="B14" s="134"/>
      <c r="C14" s="136"/>
      <c r="E14" s="120" t="s">
        <v>7</v>
      </c>
      <c r="F14" s="129" t="s">
        <v>60</v>
      </c>
      <c r="H14" s="121"/>
      <c r="I14" s="121"/>
    </row>
    <row r="15" spans="1:9" ht="12.75">
      <c r="A15" s="131"/>
      <c r="B15" s="134"/>
      <c r="C15" s="136"/>
      <c r="H15" s="121"/>
      <c r="I15" s="121"/>
    </row>
    <row r="16" spans="1:9" ht="12.75">
      <c r="A16" s="131"/>
      <c r="B16" s="134"/>
      <c r="C16" s="136"/>
      <c r="H16" s="121"/>
      <c r="I16" s="121"/>
    </row>
    <row r="17" spans="1:9" ht="13.5" thickBot="1">
      <c r="A17" s="131"/>
      <c r="B17" s="134"/>
      <c r="C17" s="136"/>
      <c r="H17" s="121"/>
      <c r="I17" s="121"/>
    </row>
    <row r="18" spans="1:9" ht="12.75">
      <c r="A18" s="116"/>
      <c r="B18" s="117"/>
      <c r="C18" s="118"/>
      <c r="E18" s="147" t="s">
        <v>24</v>
      </c>
      <c r="F18" s="148"/>
      <c r="H18" s="121"/>
      <c r="I18" s="121"/>
    </row>
    <row r="19" spans="1:9" ht="12.75">
      <c r="A19" s="116"/>
      <c r="B19" s="117"/>
      <c r="C19" s="118"/>
      <c r="E19" s="119" t="s">
        <v>13</v>
      </c>
      <c r="F19" s="130" t="s">
        <v>61</v>
      </c>
      <c r="H19" s="121"/>
      <c r="I19" s="121"/>
    </row>
    <row r="20" spans="1:9" ht="12.75">
      <c r="A20" s="122"/>
      <c r="B20" s="117"/>
      <c r="C20" s="118"/>
      <c r="E20" s="119" t="s">
        <v>14</v>
      </c>
      <c r="F20" s="130" t="s">
        <v>62</v>
      </c>
      <c r="H20" s="121"/>
      <c r="I20" s="121"/>
    </row>
    <row r="21" spans="1:9" ht="13.5" thickBot="1">
      <c r="A21" s="116"/>
      <c r="B21" s="117"/>
      <c r="C21" s="118"/>
      <c r="E21" s="120" t="s">
        <v>15</v>
      </c>
      <c r="F21" s="129" t="s">
        <v>63</v>
      </c>
      <c r="H21" s="121"/>
      <c r="I21" s="121"/>
    </row>
    <row r="22" spans="1:9" ht="12.75">
      <c r="A22" s="116"/>
      <c r="B22" s="117"/>
      <c r="C22" s="118"/>
      <c r="H22" s="121"/>
      <c r="I22" s="121"/>
    </row>
    <row r="23" spans="1:9" ht="12.75">
      <c r="A23" s="116"/>
      <c r="B23" s="123"/>
      <c r="C23" s="118"/>
      <c r="H23" s="121"/>
      <c r="I23" s="121"/>
    </row>
    <row r="24" spans="1:9" ht="12.75">
      <c r="A24" s="116"/>
      <c r="B24" s="123"/>
      <c r="C24" s="118"/>
      <c r="H24" s="121"/>
      <c r="I24" s="121"/>
    </row>
    <row r="25" spans="1:9" ht="12.75">
      <c r="A25" s="116"/>
      <c r="B25" s="123"/>
      <c r="C25" s="118"/>
      <c r="H25" s="121"/>
      <c r="I25" s="121"/>
    </row>
    <row r="26" spans="1:3" ht="13.5" thickBot="1">
      <c r="A26" s="124"/>
      <c r="B26" s="125"/>
      <c r="C26" s="126"/>
    </row>
    <row r="27" ht="13.5" thickTop="1"/>
  </sheetData>
  <sheetProtection/>
  <mergeCells count="9">
    <mergeCell ref="F4:F6"/>
    <mergeCell ref="E7:E9"/>
    <mergeCell ref="F7:F9"/>
    <mergeCell ref="E18:F18"/>
    <mergeCell ref="E10:E11"/>
    <mergeCell ref="F10:F11"/>
    <mergeCell ref="E12:E13"/>
    <mergeCell ref="F12:F13"/>
    <mergeCell ref="E4:E6"/>
  </mergeCells>
  <printOptions horizontalCentered="1" verticalCentered="1"/>
  <pageMargins left="0.393700787401575" right="0.393700787401575" top="0.984251968503937" bottom="0.984251968503937" header="0.511811023622047" footer="0.511811023622047"/>
  <pageSetup fitToHeight="1" fitToWidth="1" horizontalDpi="600" verticalDpi="600" orientation="portrait" paperSize="9" scale="69" r:id="rId1"/>
  <headerFooter alignWithMargins="0">
    <oddHeader>&amp;C&amp;"Arial,Bold"&amp;14Project List&amp;"Arial,Regular"&amp;18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D35" sqref="D35"/>
    </sheetView>
  </sheetViews>
  <sheetFormatPr defaultColWidth="9.140625" defaultRowHeight="12.75"/>
  <cols>
    <col min="1" max="1" width="58.7109375" style="55" customWidth="1"/>
    <col min="2" max="2" width="10.00390625" style="55" customWidth="1"/>
    <col min="3" max="3" width="8.57421875" style="55" customWidth="1"/>
    <col min="4" max="4" width="8.421875" style="55" customWidth="1"/>
    <col min="5" max="6" width="9.140625" style="55" customWidth="1"/>
    <col min="7" max="7" width="4.7109375" style="55" customWidth="1"/>
    <col min="8" max="8" width="9.28125" style="42" customWidth="1"/>
    <col min="9" max="9" width="28.28125" style="42" customWidth="1"/>
    <col min="10" max="10" width="6.8515625" style="42" customWidth="1"/>
    <col min="11" max="16384" width="9.140625" style="42" customWidth="1"/>
  </cols>
  <sheetData>
    <row r="1" ht="13.5" thickBot="1">
      <c r="A1" s="16" t="s">
        <v>111</v>
      </c>
    </row>
    <row r="2" spans="1:256" ht="14.25" thickBot="1" thickTop="1">
      <c r="A2" s="153" t="s">
        <v>25</v>
      </c>
      <c r="B2" s="156" t="s">
        <v>69</v>
      </c>
      <c r="C2" s="156" t="s">
        <v>68</v>
      </c>
      <c r="D2" s="159" t="s">
        <v>6</v>
      </c>
      <c r="E2" s="150" t="s">
        <v>77</v>
      </c>
      <c r="F2" s="150" t="s">
        <v>109</v>
      </c>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256" ht="13.5" thickBot="1">
      <c r="A3" s="154"/>
      <c r="B3" s="157"/>
      <c r="C3" s="157"/>
      <c r="D3" s="160"/>
      <c r="E3" s="151"/>
      <c r="F3" s="151"/>
      <c r="H3" s="41"/>
      <c r="I3" s="162" t="s">
        <v>55</v>
      </c>
      <c r="J3" s="163"/>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10" s="38" customFormat="1" ht="15" customHeight="1" thickBot="1">
      <c r="A4" s="155"/>
      <c r="B4" s="158"/>
      <c r="C4" s="158"/>
      <c r="D4" s="161"/>
      <c r="E4" s="152"/>
      <c r="F4" s="152"/>
      <c r="G4" s="37"/>
      <c r="H4" s="164" t="s">
        <v>95</v>
      </c>
      <c r="I4" s="137" t="s">
        <v>45</v>
      </c>
      <c r="J4" s="50">
        <v>30</v>
      </c>
    </row>
    <row r="5" spans="1:256" s="43" customFormat="1" ht="14.25" customHeight="1" thickTop="1">
      <c r="A5" s="39">
        <f>IF('MWH Project List '!$A3&lt;&gt;"",'MWH Project List '!$A3,"")</f>
      </c>
      <c r="B5" s="40"/>
      <c r="C5" s="40"/>
      <c r="D5" s="66"/>
      <c r="E5" s="69">
        <f>SUM(B5:D5)</f>
        <v>0</v>
      </c>
      <c r="F5" s="69">
        <f>IF(E5&gt;0,IF(E5&lt;20.1,"C",IF(E5&lt;40.1,"B","A")),"")</f>
      </c>
      <c r="G5" s="2"/>
      <c r="H5" s="165"/>
      <c r="I5" s="60" t="s">
        <v>44</v>
      </c>
      <c r="J5" s="48">
        <v>20</v>
      </c>
      <c r="K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10" ht="14.25" customHeight="1">
      <c r="A6" s="44">
        <f>IF('MWH Project List '!$A4&lt;&gt;"",'MWH Project List '!$A4,"")</f>
      </c>
      <c r="B6" s="45"/>
      <c r="C6" s="45"/>
      <c r="D6" s="67"/>
      <c r="E6" s="70">
        <f>SUM(B6:D6)</f>
        <v>0</v>
      </c>
      <c r="F6" s="70">
        <f aca="true" t="shared" si="0" ref="F6:F28">IF(E6&gt;0,IF(E6&lt;20.1,"C",IF(E6&lt;40.1,"B","A")),"")</f>
      </c>
      <c r="G6" s="2"/>
      <c r="H6" s="165"/>
      <c r="I6" s="60" t="s">
        <v>33</v>
      </c>
      <c r="J6" s="48">
        <v>12</v>
      </c>
    </row>
    <row r="7" spans="1:10" ht="14.25" customHeight="1">
      <c r="A7" s="44">
        <f>IF('MWH Project List '!$A5&lt;&gt;"",'MWH Project List '!$A5,"")</f>
      </c>
      <c r="B7" s="45"/>
      <c r="C7" s="45"/>
      <c r="D7" s="67"/>
      <c r="E7" s="70">
        <f>SUM(B7:D7)</f>
        <v>0</v>
      </c>
      <c r="F7" s="70">
        <f t="shared" si="0"/>
      </c>
      <c r="G7" s="2"/>
      <c r="H7" s="165"/>
      <c r="I7" s="60" t="s">
        <v>32</v>
      </c>
      <c r="J7" s="48">
        <v>8</v>
      </c>
    </row>
    <row r="8" spans="1:10" ht="14.25" customHeight="1" thickBot="1">
      <c r="A8" s="44">
        <f>IF('MWH Project List '!$A6&lt;&gt;"",'MWH Project List '!$A6,"")</f>
      </c>
      <c r="B8" s="45"/>
      <c r="C8" s="45"/>
      <c r="D8" s="67"/>
      <c r="E8" s="70">
        <f>SUM(B8:D8)</f>
        <v>0</v>
      </c>
      <c r="F8" s="70">
        <f t="shared" si="0"/>
      </c>
      <c r="G8" s="2"/>
      <c r="H8" s="166"/>
      <c r="I8" s="61" t="s">
        <v>31</v>
      </c>
      <c r="J8" s="49">
        <v>6</v>
      </c>
    </row>
    <row r="9" spans="1:10" ht="14.25" customHeight="1">
      <c r="A9" s="44">
        <f>IF('MWH Project List '!$A7&lt;&gt;"",'MWH Project List '!$A7,"")</f>
      </c>
      <c r="B9" s="45"/>
      <c r="C9" s="45"/>
      <c r="D9" s="67"/>
      <c r="E9" s="70">
        <f>SUM(B9:D9)</f>
        <v>0</v>
      </c>
      <c r="F9" s="70">
        <f t="shared" si="0"/>
      </c>
      <c r="G9" s="2"/>
      <c r="H9" s="164" t="s">
        <v>97</v>
      </c>
      <c r="I9" s="59" t="s">
        <v>48</v>
      </c>
      <c r="J9" s="47">
        <v>15</v>
      </c>
    </row>
    <row r="10" spans="1:10" ht="14.25" customHeight="1">
      <c r="A10" s="44">
        <f>IF('MWH Project List '!$A8&lt;&gt;"",'MWH Project List '!$A8,"")</f>
      </c>
      <c r="B10" s="45"/>
      <c r="C10" s="45"/>
      <c r="D10" s="67"/>
      <c r="E10" s="70">
        <f aca="true" t="shared" si="1" ref="E10:E28">SUM(B10:D10)</f>
        <v>0</v>
      </c>
      <c r="F10" s="70">
        <f t="shared" si="0"/>
      </c>
      <c r="G10" s="2"/>
      <c r="H10" s="165"/>
      <c r="I10" s="60" t="s">
        <v>47</v>
      </c>
      <c r="J10" s="48">
        <v>9</v>
      </c>
    </row>
    <row r="11" spans="1:10" ht="14.25" customHeight="1">
      <c r="A11" s="44">
        <f>IF('MWH Project List '!$A9&lt;&gt;"",'MWH Project List '!$A9,"")</f>
      </c>
      <c r="B11" s="45"/>
      <c r="C11" s="45"/>
      <c r="D11" s="67"/>
      <c r="E11" s="70">
        <f t="shared" si="1"/>
        <v>0</v>
      </c>
      <c r="F11" s="70">
        <f t="shared" si="0"/>
      </c>
      <c r="G11" s="2"/>
      <c r="H11" s="165"/>
      <c r="I11" s="60" t="s">
        <v>46</v>
      </c>
      <c r="J11" s="48">
        <v>6</v>
      </c>
    </row>
    <row r="12" spans="1:10" ht="14.25" customHeight="1" thickBot="1">
      <c r="A12" s="44">
        <f>IF('MWH Project List '!$A10&lt;&gt;"",'MWH Project List '!$A10,"")</f>
      </c>
      <c r="B12" s="45"/>
      <c r="C12" s="45"/>
      <c r="D12" s="67"/>
      <c r="E12" s="70">
        <f t="shared" si="1"/>
        <v>0</v>
      </c>
      <c r="F12" s="70">
        <f t="shared" si="0"/>
      </c>
      <c r="G12" s="2"/>
      <c r="H12" s="166"/>
      <c r="I12" s="63" t="s">
        <v>17</v>
      </c>
      <c r="J12" s="52">
        <v>3</v>
      </c>
    </row>
    <row r="13" spans="1:10" ht="14.25" customHeight="1">
      <c r="A13" s="44">
        <f>IF('MWH Project List '!$A11&lt;&gt;"",'MWH Project List '!$A11,"")</f>
      </c>
      <c r="B13" s="45"/>
      <c r="C13" s="45"/>
      <c r="D13" s="67"/>
      <c r="E13" s="70">
        <f t="shared" si="1"/>
        <v>0</v>
      </c>
      <c r="F13" s="70">
        <f t="shared" si="0"/>
      </c>
      <c r="G13" s="2"/>
      <c r="H13" s="164" t="s">
        <v>94</v>
      </c>
      <c r="I13" s="59" t="s">
        <v>52</v>
      </c>
      <c r="J13" s="47">
        <v>20</v>
      </c>
    </row>
    <row r="14" spans="1:10" ht="14.25" customHeight="1">
      <c r="A14" s="44">
        <f>IF('MWH Project List '!$A12&lt;&gt;"",'MWH Project List '!$A12,"")</f>
      </c>
      <c r="B14" s="45"/>
      <c r="C14" s="45"/>
      <c r="D14" s="67"/>
      <c r="E14" s="70">
        <f t="shared" si="1"/>
        <v>0</v>
      </c>
      <c r="F14" s="70">
        <f t="shared" si="0"/>
      </c>
      <c r="G14" s="2"/>
      <c r="H14" s="165"/>
      <c r="I14" s="60" t="s">
        <v>54</v>
      </c>
      <c r="J14" s="48">
        <v>15</v>
      </c>
    </row>
    <row r="15" spans="1:10" ht="14.25" customHeight="1">
      <c r="A15" s="44">
        <f>IF('MWH Project List '!$A13&lt;&gt;"",'MWH Project List '!$A13,"")</f>
      </c>
      <c r="B15" s="51"/>
      <c r="C15" s="45"/>
      <c r="D15" s="67"/>
      <c r="E15" s="70">
        <f t="shared" si="1"/>
        <v>0</v>
      </c>
      <c r="F15" s="70">
        <f t="shared" si="0"/>
      </c>
      <c r="G15" s="2"/>
      <c r="H15" s="165"/>
      <c r="I15" s="60" t="s">
        <v>53</v>
      </c>
      <c r="J15" s="48">
        <v>9</v>
      </c>
    </row>
    <row r="16" spans="1:10" ht="14.25" customHeight="1" thickBot="1">
      <c r="A16" s="44">
        <f>IF('MWH Project List '!$A14&lt;&gt;"",'MWH Project List '!$A14,"")</f>
      </c>
      <c r="B16" s="45"/>
      <c r="C16" s="45"/>
      <c r="D16" s="67"/>
      <c r="E16" s="70">
        <f t="shared" si="1"/>
        <v>0</v>
      </c>
      <c r="F16" s="70">
        <f t="shared" si="0"/>
      </c>
      <c r="G16" s="2"/>
      <c r="H16" s="166"/>
      <c r="I16" s="63" t="s">
        <v>30</v>
      </c>
      <c r="J16" s="52">
        <v>6</v>
      </c>
    </row>
    <row r="17" spans="1:8" ht="14.25" customHeight="1" thickBot="1">
      <c r="A17" s="44">
        <f>IF('MWH Project List '!$A15&lt;&gt;"",'MWH Project List '!$A15,"")</f>
      </c>
      <c r="B17" s="45"/>
      <c r="C17" s="45"/>
      <c r="D17" s="67"/>
      <c r="E17" s="70">
        <f t="shared" si="1"/>
        <v>0</v>
      </c>
      <c r="F17" s="70">
        <f t="shared" si="0"/>
      </c>
      <c r="G17" s="2"/>
      <c r="H17" s="72"/>
    </row>
    <row r="18" spans="1:10" ht="14.25" customHeight="1" thickBot="1">
      <c r="A18" s="44">
        <f>IF('MWH Project List '!$A16&lt;&gt;"",'MWH Project List '!$A16,"")</f>
      </c>
      <c r="B18" s="45"/>
      <c r="C18" s="45"/>
      <c r="D18" s="67"/>
      <c r="E18" s="70">
        <f t="shared" si="1"/>
        <v>0</v>
      </c>
      <c r="F18" s="70">
        <f t="shared" si="0"/>
      </c>
      <c r="G18" s="2"/>
      <c r="H18" s="72"/>
      <c r="I18" s="64" t="s">
        <v>96</v>
      </c>
      <c r="J18" s="65"/>
    </row>
    <row r="19" spans="1:10" ht="14.25" customHeight="1">
      <c r="A19" s="44">
        <f>IF('MWH Project List '!$A17&lt;&gt;"",'MWH Project List '!$A17,"")</f>
      </c>
      <c r="B19" s="45"/>
      <c r="C19" s="45"/>
      <c r="D19" s="67"/>
      <c r="E19" s="70">
        <f t="shared" si="1"/>
        <v>0</v>
      </c>
      <c r="F19" s="70">
        <f t="shared" si="0"/>
      </c>
      <c r="G19" s="2"/>
      <c r="H19" s="164" t="s">
        <v>95</v>
      </c>
      <c r="I19" s="62" t="s">
        <v>37</v>
      </c>
      <c r="J19" s="50">
        <v>30</v>
      </c>
    </row>
    <row r="20" spans="1:10" ht="14.25" customHeight="1">
      <c r="A20" s="44">
        <f>IF('MWH Project List '!$A18&lt;&gt;"",'MWH Project List '!$A18,"")</f>
      </c>
      <c r="B20" s="45"/>
      <c r="C20" s="45"/>
      <c r="D20" s="67"/>
      <c r="E20" s="70">
        <f t="shared" si="1"/>
        <v>0</v>
      </c>
      <c r="F20" s="70">
        <f t="shared" si="0"/>
      </c>
      <c r="G20" s="2"/>
      <c r="H20" s="165"/>
      <c r="I20" s="60" t="s">
        <v>36</v>
      </c>
      <c r="J20" s="48">
        <v>20</v>
      </c>
    </row>
    <row r="21" spans="1:10" ht="14.25" customHeight="1">
      <c r="A21" s="44">
        <f>IF('MWH Project List '!$A19&lt;&gt;"",'MWH Project List '!$A19,"")</f>
      </c>
      <c r="B21" s="45"/>
      <c r="C21" s="45"/>
      <c r="D21" s="67"/>
      <c r="E21" s="70">
        <f t="shared" si="1"/>
        <v>0</v>
      </c>
      <c r="F21" s="70">
        <f t="shared" si="0"/>
      </c>
      <c r="G21" s="2"/>
      <c r="H21" s="165"/>
      <c r="I21" s="60" t="s">
        <v>35</v>
      </c>
      <c r="J21" s="48">
        <v>12</v>
      </c>
    </row>
    <row r="22" spans="1:10" ht="14.25" customHeight="1" thickBot="1">
      <c r="A22" s="44">
        <f>IF('MWH Project List '!$A20&lt;&gt;"",'MWH Project List '!$A20,"")</f>
      </c>
      <c r="B22" s="45"/>
      <c r="C22" s="45"/>
      <c r="D22" s="67"/>
      <c r="E22" s="70">
        <f t="shared" si="1"/>
        <v>0</v>
      </c>
      <c r="F22" s="70">
        <f t="shared" si="0"/>
      </c>
      <c r="G22" s="2"/>
      <c r="H22" s="166"/>
      <c r="I22" s="61" t="s">
        <v>34</v>
      </c>
      <c r="J22" s="49">
        <v>6</v>
      </c>
    </row>
    <row r="23" spans="1:10" ht="14.25" customHeight="1">
      <c r="A23" s="44">
        <f>IF('MWH Project List '!$A21&lt;&gt;"",'MWH Project List '!$A21,"")</f>
      </c>
      <c r="B23" s="45"/>
      <c r="C23" s="45"/>
      <c r="D23" s="67"/>
      <c r="E23" s="70">
        <f t="shared" si="1"/>
        <v>0</v>
      </c>
      <c r="F23" s="70">
        <f t="shared" si="0"/>
      </c>
      <c r="G23" s="2"/>
      <c r="H23" s="164" t="s">
        <v>97</v>
      </c>
      <c r="I23" s="59" t="s">
        <v>26</v>
      </c>
      <c r="J23" s="47">
        <v>15</v>
      </c>
    </row>
    <row r="24" spans="1:10" ht="14.25" customHeight="1">
      <c r="A24" s="44">
        <f>IF('MWH Project List '!$A22&lt;&gt;"",'MWH Project List '!$A22,"")</f>
      </c>
      <c r="B24" s="45"/>
      <c r="C24" s="45"/>
      <c r="D24" s="67"/>
      <c r="E24" s="70">
        <f t="shared" si="1"/>
        <v>0</v>
      </c>
      <c r="F24" s="70">
        <f t="shared" si="0"/>
      </c>
      <c r="G24" s="2"/>
      <c r="H24" s="165"/>
      <c r="I24" s="60" t="s">
        <v>49</v>
      </c>
      <c r="J24" s="48">
        <v>9</v>
      </c>
    </row>
    <row r="25" spans="1:10" ht="14.25" customHeight="1" thickBot="1">
      <c r="A25" s="44">
        <f>IF('MWH Project List '!$A23&lt;&gt;"",'MWH Project List '!$A23,"")</f>
      </c>
      <c r="B25" s="45"/>
      <c r="C25" s="45"/>
      <c r="D25" s="67"/>
      <c r="E25" s="70">
        <f t="shared" si="1"/>
        <v>0</v>
      </c>
      <c r="F25" s="70">
        <f t="shared" si="0"/>
      </c>
      <c r="G25" s="2"/>
      <c r="H25" s="166"/>
      <c r="I25" s="63" t="s">
        <v>17</v>
      </c>
      <c r="J25" s="52">
        <v>3</v>
      </c>
    </row>
    <row r="26" spans="1:10" ht="14.25" customHeight="1">
      <c r="A26" s="44">
        <f>IF('MWH Project List '!$A24&lt;&gt;"",'MWH Project List '!$A24,"")</f>
      </c>
      <c r="B26" s="45"/>
      <c r="C26" s="45"/>
      <c r="D26" s="67"/>
      <c r="E26" s="70">
        <f t="shared" si="1"/>
        <v>0</v>
      </c>
      <c r="F26" s="70">
        <f t="shared" si="0"/>
      </c>
      <c r="G26" s="2"/>
      <c r="H26" s="164" t="s">
        <v>94</v>
      </c>
      <c r="I26" s="46" t="s">
        <v>51</v>
      </c>
      <c r="J26" s="47">
        <v>15</v>
      </c>
    </row>
    <row r="27" spans="1:10" ht="14.25" customHeight="1">
      <c r="A27" s="44">
        <f>IF('MWH Project List '!$A25&lt;&gt;"",'MWH Project List '!$A25,"")</f>
      </c>
      <c r="B27" s="45"/>
      <c r="C27" s="45"/>
      <c r="D27" s="67"/>
      <c r="E27" s="70">
        <f t="shared" si="1"/>
        <v>0</v>
      </c>
      <c r="F27" s="70">
        <f t="shared" si="0"/>
      </c>
      <c r="G27" s="2"/>
      <c r="H27" s="165"/>
      <c r="I27" s="45" t="s">
        <v>50</v>
      </c>
      <c r="J27" s="48">
        <v>9</v>
      </c>
    </row>
    <row r="28" spans="1:10" ht="14.25" customHeight="1" thickBot="1">
      <c r="A28" s="54">
        <f>IF('MWH Project List '!$A26&lt;&gt;"",'MWH Project List '!$A26,"")</f>
      </c>
      <c r="B28" s="54"/>
      <c r="C28" s="54"/>
      <c r="D28" s="68"/>
      <c r="E28" s="71">
        <f t="shared" si="1"/>
        <v>0</v>
      </c>
      <c r="F28" s="71">
        <f t="shared" si="0"/>
      </c>
      <c r="G28" s="2"/>
      <c r="H28" s="166"/>
      <c r="I28" s="63" t="s">
        <v>16</v>
      </c>
      <c r="J28" s="52">
        <v>3</v>
      </c>
    </row>
    <row r="29" spans="1:7" ht="17.25" customHeight="1" thickTop="1">
      <c r="A29" s="42"/>
      <c r="B29" s="42"/>
      <c r="C29" s="42"/>
      <c r="D29" s="42"/>
      <c r="E29" s="42"/>
      <c r="F29" s="42"/>
      <c r="G29" s="53"/>
    </row>
    <row r="30" spans="1:7" ht="12.75">
      <c r="A30" s="42"/>
      <c r="E30" s="53"/>
      <c r="F30" s="53"/>
      <c r="G30" s="53"/>
    </row>
    <row r="31" spans="1:7" ht="12.75">
      <c r="A31" s="42"/>
      <c r="E31" s="53"/>
      <c r="F31" s="53"/>
      <c r="G31" s="53"/>
    </row>
    <row r="32" spans="1:7" ht="12.75">
      <c r="A32" s="42"/>
      <c r="E32" s="53"/>
      <c r="F32" s="53"/>
      <c r="G32" s="53"/>
    </row>
    <row r="33" spans="1:7" ht="12.75">
      <c r="A33" s="42"/>
      <c r="E33" s="53"/>
      <c r="F33" s="53"/>
      <c r="G33" s="53"/>
    </row>
    <row r="34" spans="1:7" ht="12.75">
      <c r="A34" s="42"/>
      <c r="E34" s="53"/>
      <c r="F34" s="53"/>
      <c r="G34" s="53"/>
    </row>
    <row r="35" spans="1:7" ht="12.75">
      <c r="A35" s="42"/>
      <c r="E35" s="53"/>
      <c r="F35" s="53"/>
      <c r="G35" s="53"/>
    </row>
    <row r="36" spans="1:7" ht="12.75">
      <c r="A36" s="42"/>
      <c r="E36" s="53"/>
      <c r="F36" s="53"/>
      <c r="G36" s="53"/>
    </row>
    <row r="37" spans="1:7" ht="12.75">
      <c r="A37" s="42"/>
      <c r="E37" s="53"/>
      <c r="F37" s="53"/>
      <c r="G37" s="53"/>
    </row>
    <row r="38" spans="1:7" ht="12.75">
      <c r="A38" s="42"/>
      <c r="E38" s="53"/>
      <c r="F38" s="53"/>
      <c r="G38" s="53"/>
    </row>
    <row r="39" spans="1:7" ht="12.75">
      <c r="A39" s="42"/>
      <c r="E39" s="53"/>
      <c r="F39" s="53"/>
      <c r="G39" s="53"/>
    </row>
    <row r="40" spans="1:7" ht="12.75">
      <c r="A40" s="42"/>
      <c r="E40" s="53"/>
      <c r="F40" s="53"/>
      <c r="G40" s="53"/>
    </row>
    <row r="41" spans="2:4" ht="12.75">
      <c r="B41" s="56"/>
      <c r="C41" s="57"/>
      <c r="D41" s="58"/>
    </row>
    <row r="42" spans="2:4" ht="12.75">
      <c r="B42" s="56"/>
      <c r="C42" s="57"/>
      <c r="D42" s="58"/>
    </row>
    <row r="43" spans="2:3" ht="12.75">
      <c r="B43" s="56"/>
      <c r="C43" s="56"/>
    </row>
    <row r="44" spans="2:4" ht="12.75">
      <c r="B44" s="56"/>
      <c r="C44" s="2"/>
      <c r="D44" s="1"/>
    </row>
    <row r="45" spans="3:4" ht="12.75">
      <c r="C45" s="58"/>
      <c r="D45" s="58"/>
    </row>
    <row r="46" spans="3:4" ht="12.75">
      <c r="C46" s="58"/>
      <c r="D46" s="58"/>
    </row>
    <row r="47" spans="3:4" ht="12.75">
      <c r="C47" s="58"/>
      <c r="D47" s="58"/>
    </row>
  </sheetData>
  <sheetProtection/>
  <mergeCells count="13">
    <mergeCell ref="I3:J3"/>
    <mergeCell ref="H13:H16"/>
    <mergeCell ref="H9:H12"/>
    <mergeCell ref="H26:H28"/>
    <mergeCell ref="H23:H25"/>
    <mergeCell ref="H4:H8"/>
    <mergeCell ref="H19:H22"/>
    <mergeCell ref="F2:F4"/>
    <mergeCell ref="A2:A4"/>
    <mergeCell ref="B2:B4"/>
    <mergeCell ref="C2:C4"/>
    <mergeCell ref="D2:D4"/>
    <mergeCell ref="E2:E4"/>
  </mergeCells>
  <printOptions gridLines="1"/>
  <pageMargins left="0.75" right="0.75" top="1" bottom="1" header="0.5" footer="0.5"/>
  <pageSetup fitToHeight="1" fitToWidth="1" horizontalDpi="600" verticalDpi="600" orientation="landscape" paperSize="9" scale="76" r:id="rId1"/>
  <headerFooter alignWithMargins="0">
    <oddHeader>&amp;C&amp;"Arial,Bold"&amp;14Size</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W44"/>
  <sheetViews>
    <sheetView zoomScale="93" zoomScaleNormal="93" zoomScalePageLayoutView="0" workbookViewId="0" topLeftCell="B1">
      <selection activeCell="B1" sqref="B1"/>
    </sheetView>
  </sheetViews>
  <sheetFormatPr defaultColWidth="9.140625" defaultRowHeight="12.75"/>
  <cols>
    <col min="1" max="1" width="59.00390625" style="5" customWidth="1"/>
    <col min="2" max="2" width="27.421875" style="3" customWidth="1"/>
    <col min="3" max="3" width="2.140625" style="3" customWidth="1"/>
    <col min="4" max="4" width="16.8515625" style="3" customWidth="1"/>
    <col min="5" max="5" width="2.57421875" style="3" customWidth="1"/>
    <col min="6" max="6" width="15.00390625" style="3" customWidth="1"/>
    <col min="7" max="7" width="2.7109375" style="3" customWidth="1"/>
    <col min="8" max="8" width="11.28125" style="3" customWidth="1"/>
    <col min="9" max="9" width="2.421875" style="3" customWidth="1"/>
    <col min="10" max="10" width="17.8515625" style="3" customWidth="1"/>
    <col min="11" max="11" width="2.8515625" style="3" customWidth="1"/>
    <col min="12" max="12" width="12.00390625" style="3" customWidth="1"/>
    <col min="13" max="13" width="2.8515625" style="3" customWidth="1"/>
    <col min="14" max="14" width="11.421875" style="3" customWidth="1"/>
    <col min="15" max="15" width="2.421875" style="3" customWidth="1"/>
    <col min="16" max="16" width="11.140625" style="3" customWidth="1"/>
    <col min="17" max="17" width="2.7109375" style="3" customWidth="1"/>
    <col min="18" max="18" width="12.00390625" style="3" customWidth="1"/>
    <col min="19" max="19" width="2.57421875" style="3" customWidth="1"/>
    <col min="20" max="20" width="16.7109375" style="3" customWidth="1"/>
    <col min="21" max="21" width="2.7109375" style="3" customWidth="1"/>
    <col min="22" max="22" width="11.57421875" style="6" customWidth="1"/>
    <col min="23" max="23" width="9.140625" style="3" customWidth="1"/>
    <col min="24" max="16384" width="9.140625" style="5" customWidth="1"/>
  </cols>
  <sheetData>
    <row r="1" ht="50.25" customHeight="1" thickBot="1">
      <c r="B1" s="3" t="s">
        <v>111</v>
      </c>
    </row>
    <row r="2" spans="1:22" s="106" customFormat="1" ht="44.25" customHeight="1" thickBot="1">
      <c r="A2" s="105" t="s">
        <v>0</v>
      </c>
      <c r="B2" s="170" t="s">
        <v>29</v>
      </c>
      <c r="C2" s="171"/>
      <c r="D2" s="170" t="s">
        <v>104</v>
      </c>
      <c r="E2" s="171"/>
      <c r="F2" s="172" t="s">
        <v>74</v>
      </c>
      <c r="G2" s="173"/>
      <c r="H2" s="172" t="s">
        <v>28</v>
      </c>
      <c r="I2" s="173"/>
      <c r="J2" s="170" t="s">
        <v>8</v>
      </c>
      <c r="K2" s="171"/>
      <c r="L2" s="170" t="s">
        <v>18</v>
      </c>
      <c r="M2" s="171"/>
      <c r="N2" s="170" t="s">
        <v>27</v>
      </c>
      <c r="O2" s="177"/>
      <c r="P2" s="170" t="s">
        <v>19</v>
      </c>
      <c r="Q2" s="171"/>
      <c r="R2" s="170" t="s">
        <v>20</v>
      </c>
      <c r="S2" s="177"/>
      <c r="T2" s="170" t="s">
        <v>4</v>
      </c>
      <c r="U2" s="171"/>
      <c r="V2" s="104" t="s">
        <v>99</v>
      </c>
    </row>
    <row r="3" spans="1:23" s="42" customFormat="1" ht="13.5" thickTop="1">
      <c r="A3" s="80">
        <f>IF('MWH Project List '!A3&lt;&gt;"",'MWH Project List '!A3,"")</f>
      </c>
      <c r="B3" s="81"/>
      <c r="C3" s="167"/>
      <c r="D3" s="81"/>
      <c r="E3" s="167"/>
      <c r="F3" s="81"/>
      <c r="G3" s="167"/>
      <c r="H3" s="81"/>
      <c r="I3" s="167"/>
      <c r="J3" s="81"/>
      <c r="K3" s="167"/>
      <c r="L3" s="81"/>
      <c r="M3" s="167"/>
      <c r="N3" s="81"/>
      <c r="O3" s="167"/>
      <c r="P3" s="81"/>
      <c r="Q3" s="167"/>
      <c r="R3" s="81"/>
      <c r="S3" s="167"/>
      <c r="T3" s="81"/>
      <c r="U3" s="174"/>
      <c r="V3" s="82">
        <f>T3+R3+P3+N3+L3+J3+H3+F3+D3+B3</f>
        <v>0</v>
      </c>
      <c r="W3" s="55"/>
    </row>
    <row r="4" spans="1:23" s="42" customFormat="1" ht="12.75">
      <c r="A4" s="83">
        <f>IF('MWH Project List '!A4&lt;&gt;"",'MWH Project List '!A4,"")</f>
      </c>
      <c r="B4" s="84"/>
      <c r="C4" s="168"/>
      <c r="D4" s="84"/>
      <c r="E4" s="168"/>
      <c r="F4" s="84"/>
      <c r="G4" s="168"/>
      <c r="H4" s="84"/>
      <c r="I4" s="168"/>
      <c r="J4" s="84"/>
      <c r="K4" s="168"/>
      <c r="L4" s="84"/>
      <c r="M4" s="168"/>
      <c r="N4" s="84"/>
      <c r="O4" s="168"/>
      <c r="P4" s="84"/>
      <c r="Q4" s="168"/>
      <c r="R4" s="84"/>
      <c r="S4" s="168"/>
      <c r="T4" s="84"/>
      <c r="U4" s="175"/>
      <c r="V4" s="85">
        <f aca="true" t="shared" si="0" ref="V4:V26">T4+R4+P4+N4+L4+J4+H4+F4+D4+B4</f>
        <v>0</v>
      </c>
      <c r="W4" s="55"/>
    </row>
    <row r="5" spans="1:23" s="42" customFormat="1" ht="12.75">
      <c r="A5" s="83">
        <f>IF('MWH Project List '!A5&lt;&gt;"",'MWH Project List '!A5,"")</f>
      </c>
      <c r="B5" s="84"/>
      <c r="C5" s="168"/>
      <c r="D5" s="84"/>
      <c r="E5" s="168"/>
      <c r="F5" s="84"/>
      <c r="G5" s="168"/>
      <c r="H5" s="84"/>
      <c r="I5" s="168"/>
      <c r="J5" s="84"/>
      <c r="K5" s="168"/>
      <c r="L5" s="84"/>
      <c r="M5" s="168"/>
      <c r="N5" s="84"/>
      <c r="O5" s="168"/>
      <c r="P5" s="84"/>
      <c r="Q5" s="168"/>
      <c r="R5" s="84"/>
      <c r="S5" s="168"/>
      <c r="T5" s="84"/>
      <c r="U5" s="175"/>
      <c r="V5" s="85">
        <f t="shared" si="0"/>
        <v>0</v>
      </c>
      <c r="W5" s="55"/>
    </row>
    <row r="6" spans="1:23" s="42" customFormat="1" ht="12.75">
      <c r="A6" s="83">
        <f>IF('MWH Project List '!A6&lt;&gt;"",'MWH Project List '!A6,"")</f>
      </c>
      <c r="B6" s="84"/>
      <c r="C6" s="168"/>
      <c r="D6" s="86"/>
      <c r="E6" s="168"/>
      <c r="F6" s="87"/>
      <c r="G6" s="168"/>
      <c r="H6" s="84"/>
      <c r="I6" s="168"/>
      <c r="J6" s="86"/>
      <c r="K6" s="168"/>
      <c r="L6" s="86"/>
      <c r="M6" s="168"/>
      <c r="N6" s="84"/>
      <c r="O6" s="168"/>
      <c r="P6" s="84"/>
      <c r="Q6" s="168"/>
      <c r="R6" s="84"/>
      <c r="S6" s="168"/>
      <c r="T6" s="84"/>
      <c r="U6" s="175"/>
      <c r="V6" s="85">
        <f t="shared" si="0"/>
        <v>0</v>
      </c>
      <c r="W6" s="55"/>
    </row>
    <row r="7" spans="1:23" s="42" customFormat="1" ht="12.75">
      <c r="A7" s="83">
        <f>IF('MWH Project List '!A7&lt;&gt;"",'MWH Project List '!A7,"")</f>
      </c>
      <c r="B7" s="84"/>
      <c r="C7" s="168"/>
      <c r="D7" s="86"/>
      <c r="E7" s="168"/>
      <c r="F7" s="87"/>
      <c r="G7" s="168"/>
      <c r="H7" s="84"/>
      <c r="I7" s="168"/>
      <c r="J7" s="86"/>
      <c r="K7" s="168"/>
      <c r="L7" s="86"/>
      <c r="M7" s="168"/>
      <c r="N7" s="84"/>
      <c r="O7" s="168"/>
      <c r="P7" s="84"/>
      <c r="Q7" s="168"/>
      <c r="R7" s="84"/>
      <c r="S7" s="168"/>
      <c r="T7" s="84"/>
      <c r="U7" s="175"/>
      <c r="V7" s="85">
        <f t="shared" si="0"/>
        <v>0</v>
      </c>
      <c r="W7" s="55"/>
    </row>
    <row r="8" spans="1:23" s="42" customFormat="1" ht="12.75">
      <c r="A8" s="83">
        <f>IF('MWH Project List '!A8&lt;&gt;"",'MWH Project List '!A8,"")</f>
      </c>
      <c r="B8" s="84"/>
      <c r="C8" s="168"/>
      <c r="D8" s="86"/>
      <c r="E8" s="168"/>
      <c r="F8" s="87"/>
      <c r="G8" s="168"/>
      <c r="H8" s="84"/>
      <c r="I8" s="168"/>
      <c r="J8" s="86"/>
      <c r="K8" s="168"/>
      <c r="L8" s="86"/>
      <c r="M8" s="168"/>
      <c r="N8" s="84"/>
      <c r="O8" s="168"/>
      <c r="P8" s="84"/>
      <c r="Q8" s="168"/>
      <c r="R8" s="84"/>
      <c r="S8" s="168"/>
      <c r="T8" s="84"/>
      <c r="U8" s="175"/>
      <c r="V8" s="85">
        <f t="shared" si="0"/>
        <v>0</v>
      </c>
      <c r="W8" s="55"/>
    </row>
    <row r="9" spans="1:23" s="42" customFormat="1" ht="12.75">
      <c r="A9" s="83">
        <f>IF('MWH Project List '!A9&lt;&gt;"",'MWH Project List '!A9,"")</f>
      </c>
      <c r="B9" s="84"/>
      <c r="C9" s="168"/>
      <c r="D9" s="86"/>
      <c r="E9" s="168"/>
      <c r="F9" s="87"/>
      <c r="G9" s="168"/>
      <c r="H9" s="84"/>
      <c r="I9" s="168"/>
      <c r="J9" s="86"/>
      <c r="K9" s="168"/>
      <c r="L9" s="86"/>
      <c r="M9" s="168"/>
      <c r="N9" s="84"/>
      <c r="O9" s="168"/>
      <c r="P9" s="84"/>
      <c r="Q9" s="168"/>
      <c r="R9" s="84"/>
      <c r="S9" s="168"/>
      <c r="T9" s="84"/>
      <c r="U9" s="175"/>
      <c r="V9" s="85">
        <f t="shared" si="0"/>
        <v>0</v>
      </c>
      <c r="W9" s="55"/>
    </row>
    <row r="10" spans="1:23" s="42" customFormat="1" ht="12.75">
      <c r="A10" s="83">
        <f>IF('MWH Project List '!A10&lt;&gt;"",'MWH Project List '!A10,"")</f>
      </c>
      <c r="B10" s="84"/>
      <c r="C10" s="168"/>
      <c r="D10" s="86"/>
      <c r="E10" s="168"/>
      <c r="F10" s="87"/>
      <c r="G10" s="168"/>
      <c r="H10" s="84"/>
      <c r="I10" s="168"/>
      <c r="J10" s="86"/>
      <c r="K10" s="168"/>
      <c r="L10" s="86"/>
      <c r="M10" s="168"/>
      <c r="N10" s="84"/>
      <c r="O10" s="168"/>
      <c r="P10" s="84"/>
      <c r="Q10" s="168"/>
      <c r="R10" s="84"/>
      <c r="S10" s="168"/>
      <c r="T10" s="84"/>
      <c r="U10" s="175"/>
      <c r="V10" s="85">
        <f t="shared" si="0"/>
        <v>0</v>
      </c>
      <c r="W10" s="55"/>
    </row>
    <row r="11" spans="1:23" s="42" customFormat="1" ht="12.75">
      <c r="A11" s="83">
        <f>IF('MWH Project List '!A11&lt;&gt;"",'MWH Project List '!A11,"")</f>
      </c>
      <c r="B11" s="84"/>
      <c r="C11" s="168"/>
      <c r="D11" s="86"/>
      <c r="E11" s="168"/>
      <c r="F11" s="87"/>
      <c r="G11" s="168"/>
      <c r="H11" s="84"/>
      <c r="I11" s="168"/>
      <c r="J11" s="86"/>
      <c r="K11" s="168"/>
      <c r="L11" s="86"/>
      <c r="M11" s="168"/>
      <c r="N11" s="84"/>
      <c r="O11" s="168"/>
      <c r="P11" s="84"/>
      <c r="Q11" s="168"/>
      <c r="R11" s="84"/>
      <c r="S11" s="168"/>
      <c r="T11" s="84"/>
      <c r="U11" s="175"/>
      <c r="V11" s="85">
        <f t="shared" si="0"/>
        <v>0</v>
      </c>
      <c r="W11" s="55"/>
    </row>
    <row r="12" spans="1:23" s="42" customFormat="1" ht="12.75">
      <c r="A12" s="83">
        <f>IF('MWH Project List '!A12&lt;&gt;"",'MWH Project List '!A12,"")</f>
      </c>
      <c r="B12" s="84"/>
      <c r="C12" s="168"/>
      <c r="D12" s="86"/>
      <c r="E12" s="168"/>
      <c r="F12" s="87"/>
      <c r="G12" s="168"/>
      <c r="H12" s="84"/>
      <c r="I12" s="168"/>
      <c r="J12" s="86"/>
      <c r="K12" s="168"/>
      <c r="L12" s="86"/>
      <c r="M12" s="168"/>
      <c r="N12" s="84"/>
      <c r="O12" s="168"/>
      <c r="P12" s="84"/>
      <c r="Q12" s="168"/>
      <c r="R12" s="84"/>
      <c r="S12" s="168"/>
      <c r="T12" s="84"/>
      <c r="U12" s="175"/>
      <c r="V12" s="85">
        <f t="shared" si="0"/>
        <v>0</v>
      </c>
      <c r="W12" s="55"/>
    </row>
    <row r="13" spans="1:23" s="42" customFormat="1" ht="12.75">
      <c r="A13" s="83">
        <f>IF('MWH Project List '!A13&lt;&gt;"",'MWH Project List '!A13,"")</f>
      </c>
      <c r="B13" s="84"/>
      <c r="C13" s="168"/>
      <c r="D13" s="86"/>
      <c r="E13" s="168"/>
      <c r="F13" s="87"/>
      <c r="G13" s="168"/>
      <c r="H13" s="84"/>
      <c r="I13" s="168"/>
      <c r="J13" s="86"/>
      <c r="K13" s="168"/>
      <c r="L13" s="86"/>
      <c r="M13" s="168"/>
      <c r="N13" s="84"/>
      <c r="O13" s="168"/>
      <c r="P13" s="84"/>
      <c r="Q13" s="168"/>
      <c r="R13" s="84"/>
      <c r="S13" s="168"/>
      <c r="T13" s="84"/>
      <c r="U13" s="175"/>
      <c r="V13" s="85">
        <f t="shared" si="0"/>
        <v>0</v>
      </c>
      <c r="W13" s="55"/>
    </row>
    <row r="14" spans="1:23" s="42" customFormat="1" ht="12.75">
      <c r="A14" s="83">
        <f>IF('MWH Project List '!A14&lt;&gt;"",'MWH Project List '!A14,"")</f>
      </c>
      <c r="B14" s="84"/>
      <c r="C14" s="168"/>
      <c r="D14" s="86"/>
      <c r="E14" s="168"/>
      <c r="F14" s="87"/>
      <c r="G14" s="168"/>
      <c r="H14" s="84"/>
      <c r="I14" s="168"/>
      <c r="J14" s="86"/>
      <c r="K14" s="168"/>
      <c r="L14" s="86"/>
      <c r="M14" s="168"/>
      <c r="N14" s="84"/>
      <c r="O14" s="168"/>
      <c r="P14" s="84"/>
      <c r="Q14" s="168"/>
      <c r="R14" s="84"/>
      <c r="S14" s="168"/>
      <c r="T14" s="84"/>
      <c r="U14" s="175"/>
      <c r="V14" s="85">
        <f t="shared" si="0"/>
        <v>0</v>
      </c>
      <c r="W14" s="55"/>
    </row>
    <row r="15" spans="1:23" s="42" customFormat="1" ht="12.75">
      <c r="A15" s="83">
        <f>IF('MWH Project List '!A15&lt;&gt;"",'MWH Project List '!A15,"")</f>
      </c>
      <c r="B15" s="84"/>
      <c r="C15" s="168"/>
      <c r="D15" s="86"/>
      <c r="E15" s="168"/>
      <c r="F15" s="87"/>
      <c r="G15" s="168"/>
      <c r="H15" s="84"/>
      <c r="I15" s="168"/>
      <c r="J15" s="86"/>
      <c r="K15" s="168"/>
      <c r="L15" s="86"/>
      <c r="M15" s="168"/>
      <c r="N15" s="84"/>
      <c r="O15" s="168"/>
      <c r="P15" s="84"/>
      <c r="Q15" s="168"/>
      <c r="R15" s="84"/>
      <c r="S15" s="168"/>
      <c r="T15" s="84"/>
      <c r="U15" s="175"/>
      <c r="V15" s="85">
        <f t="shared" si="0"/>
        <v>0</v>
      </c>
      <c r="W15" s="55"/>
    </row>
    <row r="16" spans="1:23" s="42" customFormat="1" ht="12.75">
      <c r="A16" s="83">
        <f>IF('MWH Project List '!A16&lt;&gt;"",'MWH Project List '!A16,"")</f>
      </c>
      <c r="B16" s="84"/>
      <c r="C16" s="168"/>
      <c r="D16" s="86"/>
      <c r="E16" s="168"/>
      <c r="F16" s="87"/>
      <c r="G16" s="168"/>
      <c r="H16" s="84"/>
      <c r="I16" s="168"/>
      <c r="J16" s="86"/>
      <c r="K16" s="168"/>
      <c r="L16" s="86"/>
      <c r="M16" s="168"/>
      <c r="N16" s="84"/>
      <c r="O16" s="168"/>
      <c r="P16" s="84"/>
      <c r="Q16" s="168"/>
      <c r="R16" s="84"/>
      <c r="S16" s="168"/>
      <c r="T16" s="84"/>
      <c r="U16" s="175"/>
      <c r="V16" s="85">
        <f t="shared" si="0"/>
        <v>0</v>
      </c>
      <c r="W16" s="55"/>
    </row>
    <row r="17" spans="1:23" s="42" customFormat="1" ht="12.75">
      <c r="A17" s="83">
        <f>IF('MWH Project List '!A17&lt;&gt;"",'MWH Project List '!A17,"")</f>
      </c>
      <c r="B17" s="84"/>
      <c r="C17" s="168"/>
      <c r="D17" s="86"/>
      <c r="E17" s="168"/>
      <c r="F17" s="87"/>
      <c r="G17" s="168"/>
      <c r="H17" s="84"/>
      <c r="I17" s="168"/>
      <c r="J17" s="86"/>
      <c r="K17" s="168"/>
      <c r="L17" s="86"/>
      <c r="M17" s="168"/>
      <c r="N17" s="84"/>
      <c r="O17" s="168"/>
      <c r="P17" s="84"/>
      <c r="Q17" s="168"/>
      <c r="R17" s="84"/>
      <c r="S17" s="168"/>
      <c r="T17" s="84"/>
      <c r="U17" s="175"/>
      <c r="V17" s="85">
        <f t="shared" si="0"/>
        <v>0</v>
      </c>
      <c r="W17" s="55"/>
    </row>
    <row r="18" spans="1:23" s="42" customFormat="1" ht="12.75">
      <c r="A18" s="83">
        <f>IF('MWH Project List '!A18&lt;&gt;"",'MWH Project List '!A18,"")</f>
      </c>
      <c r="B18" s="84"/>
      <c r="C18" s="168"/>
      <c r="D18" s="86"/>
      <c r="E18" s="168"/>
      <c r="F18" s="87"/>
      <c r="G18" s="168"/>
      <c r="H18" s="84"/>
      <c r="I18" s="168"/>
      <c r="J18" s="86"/>
      <c r="K18" s="168"/>
      <c r="L18" s="86"/>
      <c r="M18" s="168"/>
      <c r="N18" s="84"/>
      <c r="O18" s="168"/>
      <c r="P18" s="84"/>
      <c r="Q18" s="168"/>
      <c r="R18" s="84"/>
      <c r="S18" s="168"/>
      <c r="T18" s="84"/>
      <c r="U18" s="175"/>
      <c r="V18" s="85">
        <f t="shared" si="0"/>
        <v>0</v>
      </c>
      <c r="W18" s="55"/>
    </row>
    <row r="19" spans="1:23" s="42" customFormat="1" ht="12.75">
      <c r="A19" s="83">
        <f>IF('MWH Project List '!A19&lt;&gt;"",'MWH Project List '!A19,"")</f>
      </c>
      <c r="B19" s="84"/>
      <c r="C19" s="168"/>
      <c r="D19" s="86"/>
      <c r="E19" s="168"/>
      <c r="F19" s="87"/>
      <c r="G19" s="168"/>
      <c r="H19" s="84"/>
      <c r="I19" s="168"/>
      <c r="J19" s="86"/>
      <c r="K19" s="168"/>
      <c r="L19" s="86"/>
      <c r="M19" s="168"/>
      <c r="N19" s="84"/>
      <c r="O19" s="168"/>
      <c r="P19" s="84"/>
      <c r="Q19" s="168"/>
      <c r="R19" s="84"/>
      <c r="S19" s="168"/>
      <c r="T19" s="84"/>
      <c r="U19" s="175"/>
      <c r="V19" s="85">
        <f t="shared" si="0"/>
        <v>0</v>
      </c>
      <c r="W19" s="55"/>
    </row>
    <row r="20" spans="1:23" s="42" customFormat="1" ht="12.75">
      <c r="A20" s="83">
        <f>IF('MWH Project List '!A20&lt;&gt;"",'MWH Project List '!A20,"")</f>
      </c>
      <c r="B20" s="84"/>
      <c r="C20" s="168"/>
      <c r="D20" s="86"/>
      <c r="E20" s="168"/>
      <c r="F20" s="87"/>
      <c r="G20" s="168"/>
      <c r="H20" s="84"/>
      <c r="I20" s="168"/>
      <c r="J20" s="86"/>
      <c r="K20" s="168"/>
      <c r="L20" s="86"/>
      <c r="M20" s="168"/>
      <c r="N20" s="84"/>
      <c r="O20" s="168"/>
      <c r="P20" s="84"/>
      <c r="Q20" s="168"/>
      <c r="R20" s="84"/>
      <c r="S20" s="168"/>
      <c r="T20" s="84"/>
      <c r="U20" s="175"/>
      <c r="V20" s="85">
        <f t="shared" si="0"/>
        <v>0</v>
      </c>
      <c r="W20" s="55"/>
    </row>
    <row r="21" spans="1:23" s="42" customFormat="1" ht="12.75">
      <c r="A21" s="83">
        <f>IF('MWH Project List '!A21&lt;&gt;"",'MWH Project List '!A21,"")</f>
      </c>
      <c r="B21" s="84"/>
      <c r="C21" s="168"/>
      <c r="D21" s="86"/>
      <c r="E21" s="168"/>
      <c r="F21" s="87"/>
      <c r="G21" s="168"/>
      <c r="H21" s="84"/>
      <c r="I21" s="168"/>
      <c r="J21" s="86"/>
      <c r="K21" s="168"/>
      <c r="L21" s="86"/>
      <c r="M21" s="168"/>
      <c r="N21" s="84"/>
      <c r="O21" s="168"/>
      <c r="P21" s="84"/>
      <c r="Q21" s="168"/>
      <c r="R21" s="84"/>
      <c r="S21" s="168"/>
      <c r="T21" s="84"/>
      <c r="U21" s="175"/>
      <c r="V21" s="85">
        <f t="shared" si="0"/>
        <v>0</v>
      </c>
      <c r="W21" s="55"/>
    </row>
    <row r="22" spans="1:23" s="42" customFormat="1" ht="12.75">
      <c r="A22" s="83">
        <f>IF('MWH Project List '!A22&lt;&gt;"",'MWH Project List '!A22,"")</f>
      </c>
      <c r="B22" s="84"/>
      <c r="C22" s="168"/>
      <c r="D22" s="86"/>
      <c r="E22" s="168"/>
      <c r="F22" s="87"/>
      <c r="G22" s="168"/>
      <c r="H22" s="84"/>
      <c r="I22" s="168"/>
      <c r="J22" s="86"/>
      <c r="K22" s="168"/>
      <c r="L22" s="86"/>
      <c r="M22" s="168"/>
      <c r="N22" s="84"/>
      <c r="O22" s="168"/>
      <c r="P22" s="84"/>
      <c r="Q22" s="168"/>
      <c r="R22" s="84"/>
      <c r="S22" s="168"/>
      <c r="T22" s="84"/>
      <c r="U22" s="175"/>
      <c r="V22" s="85">
        <f t="shared" si="0"/>
        <v>0</v>
      </c>
      <c r="W22" s="55"/>
    </row>
    <row r="23" spans="1:23" s="42" customFormat="1" ht="12.75">
      <c r="A23" s="83">
        <f>IF('MWH Project List '!A23&lt;&gt;"",'MWH Project List '!A23,"")</f>
      </c>
      <c r="B23" s="84"/>
      <c r="C23" s="168"/>
      <c r="D23" s="86"/>
      <c r="E23" s="168"/>
      <c r="F23" s="87"/>
      <c r="G23" s="168"/>
      <c r="H23" s="84"/>
      <c r="I23" s="168"/>
      <c r="J23" s="86"/>
      <c r="K23" s="168"/>
      <c r="L23" s="86"/>
      <c r="M23" s="168"/>
      <c r="N23" s="84"/>
      <c r="O23" s="168"/>
      <c r="P23" s="84"/>
      <c r="Q23" s="168"/>
      <c r="R23" s="84"/>
      <c r="S23" s="168"/>
      <c r="T23" s="84"/>
      <c r="U23" s="175"/>
      <c r="V23" s="85">
        <f t="shared" si="0"/>
        <v>0</v>
      </c>
      <c r="W23" s="55"/>
    </row>
    <row r="24" spans="1:23" s="42" customFormat="1" ht="12.75">
      <c r="A24" s="83">
        <f>IF('MWH Project List '!A24&lt;&gt;"",'MWH Project List '!A24,"")</f>
      </c>
      <c r="B24" s="84"/>
      <c r="C24" s="168"/>
      <c r="D24" s="86"/>
      <c r="E24" s="168"/>
      <c r="F24" s="87"/>
      <c r="G24" s="168"/>
      <c r="H24" s="84"/>
      <c r="I24" s="168"/>
      <c r="J24" s="86"/>
      <c r="K24" s="168"/>
      <c r="L24" s="86"/>
      <c r="M24" s="168"/>
      <c r="N24" s="84"/>
      <c r="O24" s="168"/>
      <c r="P24" s="84"/>
      <c r="Q24" s="168"/>
      <c r="R24" s="84"/>
      <c r="S24" s="168"/>
      <c r="T24" s="84"/>
      <c r="U24" s="175"/>
      <c r="V24" s="85">
        <f t="shared" si="0"/>
        <v>0</v>
      </c>
      <c r="W24" s="55"/>
    </row>
    <row r="25" spans="1:23" s="42" customFormat="1" ht="12.75">
      <c r="A25" s="83">
        <f>IF('MWH Project List '!A25&lt;&gt;"",'MWH Project List '!A25,"")</f>
      </c>
      <c r="B25" s="84"/>
      <c r="C25" s="168"/>
      <c r="D25" s="86"/>
      <c r="E25" s="168"/>
      <c r="F25" s="87"/>
      <c r="G25" s="168"/>
      <c r="H25" s="84"/>
      <c r="I25" s="168"/>
      <c r="J25" s="86"/>
      <c r="K25" s="168"/>
      <c r="L25" s="86"/>
      <c r="M25" s="168"/>
      <c r="N25" s="84"/>
      <c r="O25" s="168"/>
      <c r="P25" s="84"/>
      <c r="Q25" s="168"/>
      <c r="R25" s="84"/>
      <c r="S25" s="168"/>
      <c r="T25" s="84"/>
      <c r="U25" s="175"/>
      <c r="V25" s="85">
        <f t="shared" si="0"/>
        <v>0</v>
      </c>
      <c r="W25" s="55"/>
    </row>
    <row r="26" spans="1:23" s="42" customFormat="1" ht="13.5" thickBot="1">
      <c r="A26" s="88">
        <f>IF('MWH Project List '!A26&lt;&gt;"",'MWH Project List '!A26,"")</f>
      </c>
      <c r="B26" s="89"/>
      <c r="C26" s="169"/>
      <c r="D26" s="90"/>
      <c r="E26" s="169"/>
      <c r="F26" s="91"/>
      <c r="G26" s="169"/>
      <c r="H26" s="89"/>
      <c r="I26" s="169"/>
      <c r="J26" s="89"/>
      <c r="K26" s="169"/>
      <c r="L26" s="89"/>
      <c r="M26" s="169"/>
      <c r="N26" s="89"/>
      <c r="O26" s="169"/>
      <c r="P26" s="89"/>
      <c r="Q26" s="169"/>
      <c r="R26" s="89"/>
      <c r="S26" s="169"/>
      <c r="T26" s="89"/>
      <c r="U26" s="176"/>
      <c r="V26" s="92">
        <f t="shared" si="0"/>
        <v>0</v>
      </c>
      <c r="W26" s="55"/>
    </row>
    <row r="27" spans="1:23" s="99" customFormat="1" ht="77.25" thickTop="1">
      <c r="A27" s="42"/>
      <c r="B27" s="33" t="s">
        <v>103</v>
      </c>
      <c r="C27" s="93">
        <v>5</v>
      </c>
      <c r="D27" s="94" t="s">
        <v>39</v>
      </c>
      <c r="E27" s="93">
        <v>5</v>
      </c>
      <c r="F27" s="95" t="s">
        <v>41</v>
      </c>
      <c r="G27" s="93">
        <v>5</v>
      </c>
      <c r="H27" s="96" t="s">
        <v>105</v>
      </c>
      <c r="I27" s="93">
        <v>5</v>
      </c>
      <c r="J27" s="33" t="s">
        <v>64</v>
      </c>
      <c r="K27" s="93">
        <v>5</v>
      </c>
      <c r="L27" s="33" t="s">
        <v>56</v>
      </c>
      <c r="M27" s="93">
        <v>5</v>
      </c>
      <c r="N27" s="33" t="s">
        <v>1</v>
      </c>
      <c r="O27" s="93">
        <v>5</v>
      </c>
      <c r="P27" s="97" t="s">
        <v>75</v>
      </c>
      <c r="Q27" s="93">
        <v>5</v>
      </c>
      <c r="R27" s="33" t="s">
        <v>65</v>
      </c>
      <c r="S27" s="93">
        <v>5</v>
      </c>
      <c r="T27" s="33" t="s">
        <v>100</v>
      </c>
      <c r="U27" s="93">
        <v>5</v>
      </c>
      <c r="V27" s="98"/>
      <c r="W27" s="98"/>
    </row>
    <row r="28" spans="1:23" s="99" customFormat="1" ht="76.5">
      <c r="A28" s="42"/>
      <c r="B28" s="33" t="s">
        <v>106</v>
      </c>
      <c r="C28" s="93">
        <v>3</v>
      </c>
      <c r="D28" s="100" t="s">
        <v>38</v>
      </c>
      <c r="E28" s="93">
        <v>3</v>
      </c>
      <c r="F28" s="95" t="s">
        <v>70</v>
      </c>
      <c r="G28" s="93">
        <v>3</v>
      </c>
      <c r="H28" s="101" t="s">
        <v>107</v>
      </c>
      <c r="I28" s="93">
        <v>3</v>
      </c>
      <c r="J28" s="33" t="s">
        <v>72</v>
      </c>
      <c r="K28" s="93">
        <v>3</v>
      </c>
      <c r="L28" s="33" t="s">
        <v>43</v>
      </c>
      <c r="M28" s="93">
        <v>3</v>
      </c>
      <c r="N28" s="33" t="s">
        <v>2</v>
      </c>
      <c r="O28" s="93">
        <v>3</v>
      </c>
      <c r="P28" s="102" t="s">
        <v>21</v>
      </c>
      <c r="Q28" s="93">
        <v>3</v>
      </c>
      <c r="R28" s="103" t="s">
        <v>66</v>
      </c>
      <c r="S28" s="93">
        <v>3</v>
      </c>
      <c r="T28" s="33" t="s">
        <v>102</v>
      </c>
      <c r="U28" s="93">
        <v>3</v>
      </c>
      <c r="V28" s="98"/>
      <c r="W28" s="98"/>
    </row>
    <row r="29" spans="1:23" s="99" customFormat="1" ht="89.25">
      <c r="A29" s="42"/>
      <c r="B29" s="33" t="s">
        <v>108</v>
      </c>
      <c r="C29" s="93">
        <v>1</v>
      </c>
      <c r="D29" s="94" t="s">
        <v>40</v>
      </c>
      <c r="E29" s="93">
        <v>1</v>
      </c>
      <c r="F29" s="95" t="s">
        <v>71</v>
      </c>
      <c r="G29" s="93">
        <v>1</v>
      </c>
      <c r="H29" s="96" t="s">
        <v>5</v>
      </c>
      <c r="I29" s="93">
        <v>1</v>
      </c>
      <c r="J29" s="33" t="s">
        <v>73</v>
      </c>
      <c r="K29" s="93">
        <v>1</v>
      </c>
      <c r="L29" s="33" t="s">
        <v>42</v>
      </c>
      <c r="M29" s="93">
        <v>1</v>
      </c>
      <c r="N29" s="33" t="s">
        <v>3</v>
      </c>
      <c r="O29" s="93">
        <v>1</v>
      </c>
      <c r="P29" s="97" t="s">
        <v>76</v>
      </c>
      <c r="Q29" s="93">
        <v>1</v>
      </c>
      <c r="R29" s="33" t="s">
        <v>22</v>
      </c>
      <c r="S29" s="93">
        <v>1</v>
      </c>
      <c r="T29" s="33" t="s">
        <v>101</v>
      </c>
      <c r="U29" s="93">
        <v>1</v>
      </c>
      <c r="V29" s="98"/>
      <c r="W29" s="98"/>
    </row>
    <row r="31" spans="6:15" ht="15.75">
      <c r="F31" s="7"/>
      <c r="G31" s="7"/>
      <c r="H31" s="7"/>
      <c r="I31" s="7"/>
      <c r="N31" s="7"/>
      <c r="O31" s="7"/>
    </row>
    <row r="32" spans="6:15" ht="15">
      <c r="F32" s="8"/>
      <c r="G32" s="8"/>
      <c r="H32" s="8"/>
      <c r="I32" s="8"/>
      <c r="O32" s="9"/>
    </row>
    <row r="33" spans="6:15" ht="15">
      <c r="F33" s="8"/>
      <c r="G33" s="8"/>
      <c r="H33" s="8"/>
      <c r="I33" s="8"/>
      <c r="O33" s="9"/>
    </row>
    <row r="34" spans="6:15" ht="15">
      <c r="F34" s="8"/>
      <c r="G34" s="8"/>
      <c r="H34" s="8"/>
      <c r="I34" s="8"/>
      <c r="O34" s="9"/>
    </row>
    <row r="36" spans="6:15" ht="15.75">
      <c r="F36" s="7"/>
      <c r="G36" s="7"/>
      <c r="H36" s="7"/>
      <c r="I36" s="7"/>
      <c r="O36" s="7"/>
    </row>
    <row r="37" spans="6:15" ht="15">
      <c r="F37" s="9"/>
      <c r="G37" s="9"/>
      <c r="H37" s="9"/>
      <c r="I37" s="9"/>
      <c r="O37" s="9"/>
    </row>
    <row r="38" spans="6:15" ht="15">
      <c r="F38" s="9"/>
      <c r="G38" s="9"/>
      <c r="H38" s="9"/>
      <c r="I38" s="9"/>
      <c r="O38" s="9"/>
    </row>
    <row r="39" spans="6:15" ht="15">
      <c r="F39" s="9"/>
      <c r="G39" s="9"/>
      <c r="H39" s="9"/>
      <c r="I39" s="9"/>
      <c r="O39" s="9"/>
    </row>
    <row r="41" spans="7:15" ht="15.75">
      <c r="G41" s="7"/>
      <c r="H41" s="7"/>
      <c r="I41" s="7"/>
      <c r="N41" s="7"/>
      <c r="O41" s="7"/>
    </row>
    <row r="42" spans="7:15" ht="15">
      <c r="G42" s="9"/>
      <c r="H42" s="9"/>
      <c r="I42" s="9"/>
      <c r="N42" s="9"/>
      <c r="O42" s="9"/>
    </row>
    <row r="43" spans="7:15" ht="15">
      <c r="G43" s="9"/>
      <c r="H43" s="9"/>
      <c r="I43" s="9"/>
      <c r="N43" s="9"/>
      <c r="O43" s="9"/>
    </row>
    <row r="44" spans="7:9" ht="15">
      <c r="G44" s="9"/>
      <c r="H44" s="9"/>
      <c r="I44" s="9"/>
    </row>
  </sheetData>
  <sheetProtection/>
  <mergeCells count="20">
    <mergeCell ref="B2:C2"/>
    <mergeCell ref="D2:E2"/>
    <mergeCell ref="Q3:Q26"/>
    <mergeCell ref="P2:Q2"/>
    <mergeCell ref="N2:O2"/>
    <mergeCell ref="S3:S26"/>
    <mergeCell ref="R2:S2"/>
    <mergeCell ref="C3:C26"/>
    <mergeCell ref="E3:E26"/>
    <mergeCell ref="G3:G26"/>
    <mergeCell ref="I3:I26"/>
    <mergeCell ref="K3:K26"/>
    <mergeCell ref="M3:M26"/>
    <mergeCell ref="T2:U2"/>
    <mergeCell ref="L2:M2"/>
    <mergeCell ref="F2:G2"/>
    <mergeCell ref="H2:I2"/>
    <mergeCell ref="J2:K2"/>
    <mergeCell ref="U3:U26"/>
    <mergeCell ref="O3:O26"/>
  </mergeCells>
  <dataValidations count="1">
    <dataValidation type="list" allowBlank="1" showInputMessage="1" showErrorMessage="1" sqref="B3:B26 D3:D5 F3:F5 H3:H5 J3:J5 L3:L5 N3:N5 P3:P5 R3:R5 T3:T5">
      <formula1>$C$27:$C$29</formula1>
    </dataValidation>
  </dataValidations>
  <printOptions gridLines="1"/>
  <pageMargins left="0.118110236220472" right="0.118110236220472" top="0.748031496062992" bottom="0.511811023622047" header="0.511811023622047" footer="0.511811023622047"/>
  <pageSetup fitToHeight="1" fitToWidth="1" horizontalDpi="300" verticalDpi="300" orientation="landscape" paperSize="9" scale="46" r:id="rId4"/>
  <headerFooter alignWithMargins="0">
    <oddHeader>&amp;C&amp;"Arial,Bold"&amp;14Complexity</oddHead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E27"/>
  <sheetViews>
    <sheetView zoomScaleSheetLayoutView="75" zoomScalePageLayoutView="0" workbookViewId="0" topLeftCell="A1">
      <selection activeCell="A1" sqref="A1:IV1"/>
    </sheetView>
  </sheetViews>
  <sheetFormatPr defaultColWidth="9.140625" defaultRowHeight="12.75"/>
  <cols>
    <col min="1" max="1" width="51.28125" style="0" customWidth="1"/>
    <col min="2" max="2" width="14.7109375" style="0" customWidth="1"/>
    <col min="3" max="3" width="12.8515625" style="10" customWidth="1"/>
    <col min="4" max="4" width="13.7109375" style="10" customWidth="1"/>
    <col min="5" max="5" width="13.28125" style="0" customWidth="1"/>
    <col min="6" max="6" width="12.57421875" style="0" customWidth="1"/>
  </cols>
  <sheetData>
    <row r="1" ht="13.5" thickBot="1">
      <c r="A1" s="14" t="s">
        <v>111</v>
      </c>
    </row>
    <row r="2" spans="1:6" ht="18" customHeight="1" thickTop="1">
      <c r="A2" s="178" t="s">
        <v>86</v>
      </c>
      <c r="B2" s="183" t="s">
        <v>98</v>
      </c>
      <c r="C2" s="182"/>
      <c r="D2" s="180" t="s">
        <v>82</v>
      </c>
      <c r="E2" s="181"/>
      <c r="F2" s="182"/>
    </row>
    <row r="3" spans="1:6" ht="16.5" customHeight="1" thickBot="1">
      <c r="A3" s="179"/>
      <c r="B3" s="22" t="s">
        <v>85</v>
      </c>
      <c r="C3" s="20" t="s">
        <v>84</v>
      </c>
      <c r="D3" s="21" t="s">
        <v>83</v>
      </c>
      <c r="E3" s="19" t="s">
        <v>84</v>
      </c>
      <c r="F3" s="20" t="s">
        <v>81</v>
      </c>
    </row>
    <row r="4" spans="1:6" ht="15" customHeight="1" thickTop="1">
      <c r="A4" s="77">
        <f>IF('MWH Project List '!A3&lt;&gt;"",'MWH Project List '!A3,"")</f>
      </c>
      <c r="B4" s="27">
        <f>IF(Size!E5&gt;0,Size!E5,"")</f>
      </c>
      <c r="C4" s="28">
        <f>IF(Complexity!V3&gt;0,Complexity!V3,"")</f>
      </c>
      <c r="D4" s="73">
        <f>IF(B4&lt;&gt;"",IF(B4&lt;20.1,"C",IF(B4&lt;40.1,"B","A")),"")</f>
      </c>
      <c r="E4" s="29">
        <f>IF(C4&lt;&gt;"",IF(C4&lt;15.1,"C",IF(C4&lt;30.1,"B","A")),"")</f>
      </c>
      <c r="F4" s="28">
        <f>IF(D4&lt;&gt;"",IF(OR(D4="A",E4="A"),"A",IF(OR(D4="B",E4="B"),"B","C")),"")</f>
      </c>
    </row>
    <row r="5" spans="1:31" ht="15" customHeight="1">
      <c r="A5" s="78">
        <f>IF('MWH Project List '!A4&lt;&gt;"",'MWH Project List '!A4,"")</f>
      </c>
      <c r="B5" s="30">
        <f>IF(Size!E6&gt;0,Size!E6,"")</f>
      </c>
      <c r="C5" s="31">
        <f>IF(Complexity!V4&gt;0,Complexity!V4,"")</f>
      </c>
      <c r="D5" s="74">
        <f aca="true" t="shared" si="0" ref="D5:D27">IF(B5&lt;&gt;"",IF(B5&lt;20.1,"C",IF(B5&lt;40.1,"B","A")),"")</f>
      </c>
      <c r="E5" s="32">
        <f aca="true" t="shared" si="1" ref="E5:E27">IF(C5&lt;&gt;"",IF(C5&lt;15.1,"C",IF(C5&lt;30.1,"B","A")),"")</f>
      </c>
      <c r="F5" s="31">
        <f aca="true" t="shared" si="2" ref="F5:F27">IF(D5&lt;&gt;"",IF(OR(D5="A",E5="A"),"A",IF(OR(D5="B",E5="B"),"B","C")),"")</f>
      </c>
      <c r="G5" s="4"/>
      <c r="H5" s="4"/>
      <c r="I5" s="4"/>
      <c r="J5" s="4"/>
      <c r="K5" s="4"/>
      <c r="L5" s="4"/>
      <c r="M5" s="4"/>
      <c r="N5" s="4"/>
      <c r="O5" s="4"/>
      <c r="P5" s="4"/>
      <c r="Q5" s="4"/>
      <c r="R5" s="4"/>
      <c r="S5" s="4"/>
      <c r="T5" s="4"/>
      <c r="U5" s="4"/>
      <c r="V5" s="4"/>
      <c r="W5" s="4"/>
      <c r="X5" s="4"/>
      <c r="Y5" s="4"/>
      <c r="Z5" s="4"/>
      <c r="AA5" s="4"/>
      <c r="AB5" s="4"/>
      <c r="AC5" s="4"/>
      <c r="AD5" s="4"/>
      <c r="AE5" s="4"/>
    </row>
    <row r="6" spans="1:31" ht="15" customHeight="1">
      <c r="A6" s="78">
        <f>IF('MWH Project List '!A5&lt;&gt;"",'MWH Project List '!A5,"")</f>
      </c>
      <c r="B6" s="30">
        <f>IF(Size!E7&gt;0,Size!E7,"")</f>
      </c>
      <c r="C6" s="31">
        <f>IF(Complexity!V5&gt;0,Complexity!V5,"")</f>
      </c>
      <c r="D6" s="74">
        <f t="shared" si="0"/>
      </c>
      <c r="E6" s="32">
        <f t="shared" si="1"/>
      </c>
      <c r="F6" s="31">
        <f t="shared" si="2"/>
      </c>
      <c r="G6" s="4"/>
      <c r="H6" s="4"/>
      <c r="I6" s="4"/>
      <c r="J6" s="4"/>
      <c r="K6" s="4"/>
      <c r="L6" s="4"/>
      <c r="M6" s="4"/>
      <c r="N6" s="4"/>
      <c r="O6" s="4"/>
      <c r="P6" s="4"/>
      <c r="Q6" s="4"/>
      <c r="R6" s="4"/>
      <c r="S6" s="4"/>
      <c r="T6" s="4"/>
      <c r="U6" s="4"/>
      <c r="V6" s="4"/>
      <c r="W6" s="4"/>
      <c r="X6" s="4"/>
      <c r="Y6" s="4"/>
      <c r="Z6" s="4"/>
      <c r="AA6" s="4"/>
      <c r="AB6" s="4"/>
      <c r="AC6" s="4"/>
      <c r="AD6" s="4"/>
      <c r="AE6" s="4"/>
    </row>
    <row r="7" spans="1:31" ht="15" customHeight="1">
      <c r="A7" s="78">
        <f>IF('MWH Project List '!A6&lt;&gt;"",'MWH Project List '!A6,"")</f>
      </c>
      <c r="B7" s="23">
        <f>IF(Size!E8&gt;0,Size!E8,"")</f>
      </c>
      <c r="C7" s="24">
        <f>IF(Complexity!V6&gt;0,Complexity!V6,"")</f>
      </c>
      <c r="D7" s="74">
        <f t="shared" si="0"/>
      </c>
      <c r="E7" s="32">
        <f t="shared" si="1"/>
      </c>
      <c r="F7" s="24">
        <f t="shared" si="2"/>
      </c>
      <c r="G7" s="4"/>
      <c r="H7" s="4"/>
      <c r="I7" s="4"/>
      <c r="J7" s="4"/>
      <c r="K7" s="4"/>
      <c r="L7" s="4"/>
      <c r="M7" s="4"/>
      <c r="N7" s="4"/>
      <c r="O7" s="4"/>
      <c r="P7" s="4"/>
      <c r="Q7" s="4"/>
      <c r="R7" s="4"/>
      <c r="S7" s="4"/>
      <c r="T7" s="4"/>
      <c r="U7" s="4"/>
      <c r="V7" s="4"/>
      <c r="W7" s="4"/>
      <c r="X7" s="4"/>
      <c r="Y7" s="4"/>
      <c r="Z7" s="4"/>
      <c r="AA7" s="4"/>
      <c r="AB7" s="4"/>
      <c r="AC7" s="4"/>
      <c r="AD7" s="4"/>
      <c r="AE7" s="4"/>
    </row>
    <row r="8" spans="1:31" ht="15" customHeight="1">
      <c r="A8" s="78">
        <f>IF('MWH Project List '!A7&lt;&gt;"",'MWH Project List '!A7,"")</f>
      </c>
      <c r="B8" s="23">
        <f>IF(Size!E9&gt;0,Size!E9,"")</f>
      </c>
      <c r="C8" s="24">
        <f>IF(Complexity!V7&gt;0,Complexity!V7,"")</f>
      </c>
      <c r="D8" s="74">
        <f t="shared" si="0"/>
      </c>
      <c r="E8" s="32">
        <f t="shared" si="1"/>
      </c>
      <c r="F8" s="24">
        <f t="shared" si="2"/>
      </c>
      <c r="G8" s="4"/>
      <c r="H8" s="4"/>
      <c r="I8" s="4"/>
      <c r="J8" s="4"/>
      <c r="K8" s="4"/>
      <c r="L8" s="4"/>
      <c r="M8" s="4"/>
      <c r="N8" s="4"/>
      <c r="O8" s="4"/>
      <c r="P8" s="4"/>
      <c r="Q8" s="4"/>
      <c r="R8" s="4"/>
      <c r="S8" s="4"/>
      <c r="T8" s="4"/>
      <c r="U8" s="4"/>
      <c r="V8" s="4"/>
      <c r="W8" s="4"/>
      <c r="X8" s="4"/>
      <c r="Y8" s="4"/>
      <c r="Z8" s="4"/>
      <c r="AA8" s="4"/>
      <c r="AB8" s="4"/>
      <c r="AC8" s="4"/>
      <c r="AD8" s="4"/>
      <c r="AE8" s="4"/>
    </row>
    <row r="9" spans="1:6" ht="15" customHeight="1">
      <c r="A9" s="78">
        <f>IF('MWH Project List '!A8&lt;&gt;"",'MWH Project List '!A8,"")</f>
      </c>
      <c r="B9" s="23">
        <f>IF(Size!E10&gt;0,Size!E10,"")</f>
      </c>
      <c r="C9" s="24">
        <f>IF(Complexity!V8&gt;0,Complexity!V8,"")</f>
      </c>
      <c r="D9" s="74">
        <f t="shared" si="0"/>
      </c>
      <c r="E9" s="32">
        <f t="shared" si="1"/>
      </c>
      <c r="F9" s="24">
        <f t="shared" si="2"/>
      </c>
    </row>
    <row r="10" spans="1:6" ht="15" customHeight="1">
      <c r="A10" s="78">
        <f>IF('MWH Project List '!A9&lt;&gt;"",'MWH Project List '!A9,"")</f>
      </c>
      <c r="B10" s="23">
        <f>IF(Size!E11&gt;0,Size!E11,"")</f>
      </c>
      <c r="C10" s="24">
        <f>IF(Complexity!V9&gt;0,Complexity!V9,"")</f>
      </c>
      <c r="D10" s="74">
        <f t="shared" si="0"/>
      </c>
      <c r="E10" s="32">
        <f t="shared" si="1"/>
      </c>
      <c r="F10" s="24">
        <f t="shared" si="2"/>
      </c>
    </row>
    <row r="11" spans="1:6" ht="15" customHeight="1">
      <c r="A11" s="78">
        <f>IF('MWH Project List '!A10&lt;&gt;"",'MWH Project List '!A10,"")</f>
      </c>
      <c r="B11" s="23">
        <f>IF(Size!E12&gt;0,Size!E12,"")</f>
      </c>
      <c r="C11" s="24">
        <f>IF(Complexity!V10&gt;0,Complexity!V10,"")</f>
      </c>
      <c r="D11" s="74">
        <f t="shared" si="0"/>
      </c>
      <c r="E11" s="32">
        <f t="shared" si="1"/>
      </c>
      <c r="F11" s="24">
        <f t="shared" si="2"/>
      </c>
    </row>
    <row r="12" spans="1:6" ht="15" customHeight="1">
      <c r="A12" s="78">
        <f>IF('MWH Project List '!A11&lt;&gt;"",'MWH Project List '!A11,"")</f>
      </c>
      <c r="B12" s="23">
        <f>IF(Size!E13&gt;0,Size!E13,"")</f>
      </c>
      <c r="C12" s="24">
        <f>IF(Complexity!V11&gt;0,Complexity!V11,"")</f>
      </c>
      <c r="D12" s="74">
        <f t="shared" si="0"/>
      </c>
      <c r="E12" s="32">
        <f t="shared" si="1"/>
      </c>
      <c r="F12" s="24">
        <f t="shared" si="2"/>
      </c>
    </row>
    <row r="13" spans="1:6" ht="15" customHeight="1">
      <c r="A13" s="78">
        <f>IF('MWH Project List '!A12&lt;&gt;"",'MWH Project List '!A12,"")</f>
      </c>
      <c r="B13" s="23">
        <f>IF(Size!E14&gt;0,Size!E14,"")</f>
      </c>
      <c r="C13" s="24">
        <f>IF(Complexity!V12&gt;0,Complexity!V12,"")</f>
      </c>
      <c r="D13" s="74">
        <f t="shared" si="0"/>
      </c>
      <c r="E13" s="32">
        <f t="shared" si="1"/>
      </c>
      <c r="F13" s="24">
        <f t="shared" si="2"/>
      </c>
    </row>
    <row r="14" spans="1:6" ht="15" customHeight="1">
      <c r="A14" s="78">
        <f>IF('MWH Project List '!A13&lt;&gt;"",'MWH Project List '!A13,"")</f>
      </c>
      <c r="B14" s="23">
        <f>IF(Size!E15&gt;0,Size!E15,"")</f>
      </c>
      <c r="C14" s="24">
        <f>IF(Complexity!V13&gt;0,Complexity!V13,"")</f>
      </c>
      <c r="D14" s="74">
        <f t="shared" si="0"/>
      </c>
      <c r="E14" s="32">
        <f t="shared" si="1"/>
      </c>
      <c r="F14" s="24">
        <f t="shared" si="2"/>
      </c>
    </row>
    <row r="15" spans="1:6" ht="15" customHeight="1">
      <c r="A15" s="78">
        <f>IF('MWH Project List '!A14&lt;&gt;"",'MWH Project List '!A14,"")</f>
      </c>
      <c r="B15" s="23">
        <f>IF(Size!E16&gt;0,Size!E16,"")</f>
      </c>
      <c r="C15" s="24">
        <f>IF(Complexity!V14&gt;0,Complexity!V14,"")</f>
      </c>
      <c r="D15" s="74">
        <f t="shared" si="0"/>
      </c>
      <c r="E15" s="32">
        <f t="shared" si="1"/>
      </c>
      <c r="F15" s="24">
        <f t="shared" si="2"/>
      </c>
    </row>
    <row r="16" spans="1:6" ht="15" customHeight="1">
      <c r="A16" s="78">
        <f>IF('MWH Project List '!A15&lt;&gt;"",'MWH Project List '!A15,"")</f>
      </c>
      <c r="B16" s="23">
        <f>IF(Size!E17&gt;0,Size!E17,"")</f>
      </c>
      <c r="C16" s="24">
        <f>IF(Complexity!V15&gt;0,Complexity!V15,"")</f>
      </c>
      <c r="D16" s="74">
        <f t="shared" si="0"/>
      </c>
      <c r="E16" s="32">
        <f t="shared" si="1"/>
      </c>
      <c r="F16" s="24">
        <f t="shared" si="2"/>
      </c>
    </row>
    <row r="17" spans="1:6" ht="15" customHeight="1">
      <c r="A17" s="78">
        <f>IF('MWH Project List '!A16&lt;&gt;"",'MWH Project List '!A16,"")</f>
      </c>
      <c r="B17" s="23">
        <f>IF(Size!E18&gt;0,Size!E18,"")</f>
      </c>
      <c r="C17" s="24">
        <f>IF(Complexity!V16&gt;0,Complexity!V16,"")</f>
      </c>
      <c r="D17" s="74">
        <f t="shared" si="0"/>
      </c>
      <c r="E17" s="32">
        <f t="shared" si="1"/>
      </c>
      <c r="F17" s="24">
        <f t="shared" si="2"/>
      </c>
    </row>
    <row r="18" spans="1:6" ht="15" customHeight="1">
      <c r="A18" s="78">
        <f>IF('MWH Project List '!A17&lt;&gt;"",'MWH Project List '!A17,"")</f>
      </c>
      <c r="B18" s="23">
        <f>IF(Size!E19&gt;0,Size!E19,"")</f>
      </c>
      <c r="C18" s="24">
        <f>IF(Complexity!V17&gt;0,Complexity!V17,"")</f>
      </c>
      <c r="D18" s="74">
        <f t="shared" si="0"/>
      </c>
      <c r="E18" s="32">
        <f t="shared" si="1"/>
      </c>
      <c r="F18" s="24">
        <f t="shared" si="2"/>
      </c>
    </row>
    <row r="19" spans="1:6" ht="15" customHeight="1">
      <c r="A19" s="78">
        <f>IF('MWH Project List '!A18&lt;&gt;"",'MWH Project List '!A18,"")</f>
      </c>
      <c r="B19" s="23">
        <f>IF(Size!E20&gt;0,Size!E20,"")</f>
      </c>
      <c r="C19" s="24">
        <f>IF(Complexity!V18&gt;0,Complexity!V18,"")</f>
      </c>
      <c r="D19" s="74">
        <f t="shared" si="0"/>
      </c>
      <c r="E19" s="32">
        <f t="shared" si="1"/>
      </c>
      <c r="F19" s="24">
        <f t="shared" si="2"/>
      </c>
    </row>
    <row r="20" spans="1:6" ht="15" customHeight="1">
      <c r="A20" s="78">
        <f>IF('MWH Project List '!A19&lt;&gt;"",'MWH Project List '!A19,"")</f>
      </c>
      <c r="B20" s="23">
        <f>IF(Size!E21&gt;0,Size!E21,"")</f>
      </c>
      <c r="C20" s="24">
        <f>IF(Complexity!V19&gt;0,Complexity!V19,"")</f>
      </c>
      <c r="D20" s="74">
        <f t="shared" si="0"/>
      </c>
      <c r="E20" s="32">
        <f t="shared" si="1"/>
      </c>
      <c r="F20" s="24">
        <f t="shared" si="2"/>
      </c>
    </row>
    <row r="21" spans="1:6" ht="15" customHeight="1">
      <c r="A21" s="78">
        <f>IF('MWH Project List '!A20&lt;&gt;"",'MWH Project List '!A20,"")</f>
      </c>
      <c r="B21" s="23">
        <f>IF(Size!E22&gt;0,Size!E22,"")</f>
      </c>
      <c r="C21" s="24">
        <f>IF(Complexity!V20&gt;0,Complexity!V20,"")</f>
      </c>
      <c r="D21" s="74">
        <f t="shared" si="0"/>
      </c>
      <c r="E21" s="32">
        <f t="shared" si="1"/>
      </c>
      <c r="F21" s="24">
        <f t="shared" si="2"/>
      </c>
    </row>
    <row r="22" spans="1:6" ht="15" customHeight="1">
      <c r="A22" s="78">
        <f>IF('MWH Project List '!A21&lt;&gt;"",'MWH Project List '!A21,"")</f>
      </c>
      <c r="B22" s="23">
        <f>IF(Size!E23&gt;0,Size!E23,"")</f>
      </c>
      <c r="C22" s="24">
        <f>IF(Complexity!V21&gt;0,Complexity!V21,"")</f>
      </c>
      <c r="D22" s="74">
        <f t="shared" si="0"/>
      </c>
      <c r="E22" s="32">
        <f t="shared" si="1"/>
      </c>
      <c r="F22" s="24">
        <f t="shared" si="2"/>
      </c>
    </row>
    <row r="23" spans="1:6" ht="15" customHeight="1">
      <c r="A23" s="78">
        <f>IF('MWH Project List '!A22&lt;&gt;"",'MWH Project List '!A22,"")</f>
      </c>
      <c r="B23" s="23">
        <f>IF(Size!E24&gt;0,Size!E24,"")</f>
      </c>
      <c r="C23" s="24">
        <f>IF(Complexity!V22&gt;0,Complexity!V22,"")</f>
      </c>
      <c r="D23" s="74">
        <f t="shared" si="0"/>
      </c>
      <c r="E23" s="32">
        <f t="shared" si="1"/>
      </c>
      <c r="F23" s="24">
        <f t="shared" si="2"/>
      </c>
    </row>
    <row r="24" spans="1:6" ht="15" customHeight="1">
      <c r="A24" s="78">
        <f>IF('MWH Project List '!A23&lt;&gt;"",'MWH Project List '!A23,"")</f>
      </c>
      <c r="B24" s="23">
        <f>IF(Size!E25&gt;0,Size!E25,"")</f>
      </c>
      <c r="C24" s="24">
        <f>IF(Complexity!V23&gt;0,Complexity!V23,"")</f>
      </c>
      <c r="D24" s="74">
        <f t="shared" si="0"/>
      </c>
      <c r="E24" s="32">
        <f t="shared" si="1"/>
      </c>
      <c r="F24" s="24">
        <f t="shared" si="2"/>
      </c>
    </row>
    <row r="25" spans="1:6" ht="15" customHeight="1">
      <c r="A25" s="78">
        <f>IF('MWH Project List '!A24&lt;&gt;"",'MWH Project List '!A24,"")</f>
      </c>
      <c r="B25" s="23">
        <f>IF(Size!E26&gt;0,Size!E26,"")</f>
      </c>
      <c r="C25" s="24">
        <f>IF(Complexity!V24&gt;0,Complexity!V24,"")</f>
      </c>
      <c r="D25" s="74">
        <f t="shared" si="0"/>
      </c>
      <c r="E25" s="32">
        <f t="shared" si="1"/>
      </c>
      <c r="F25" s="24">
        <f t="shared" si="2"/>
      </c>
    </row>
    <row r="26" spans="1:6" ht="15" customHeight="1">
      <c r="A26" s="78">
        <f>IF('MWH Project List '!A25&lt;&gt;"",'MWH Project List '!A25,"")</f>
      </c>
      <c r="B26" s="23">
        <f>IF(Size!E27&gt;0,Size!E27,"")</f>
      </c>
      <c r="C26" s="24">
        <f>IF(Complexity!V25&gt;0,Complexity!V25,"")</f>
      </c>
      <c r="D26" s="74">
        <f t="shared" si="0"/>
      </c>
      <c r="E26" s="32">
        <f t="shared" si="1"/>
      </c>
      <c r="F26" s="24">
        <f t="shared" si="2"/>
      </c>
    </row>
    <row r="27" spans="1:6" ht="15" customHeight="1" thickBot="1">
      <c r="A27" s="79">
        <f>IF('MWH Project List '!A26&lt;&gt;"",'MWH Project List '!A26,"")</f>
      </c>
      <c r="B27" s="25">
        <f>IF(Size!E28&gt;0,Size!E28,"")</f>
      </c>
      <c r="C27" s="26">
        <f>IF(Complexity!V26&gt;0,Complexity!V26,"")</f>
      </c>
      <c r="D27" s="75">
        <f t="shared" si="0"/>
      </c>
      <c r="E27" s="76">
        <f t="shared" si="1"/>
      </c>
      <c r="F27" s="26">
        <f t="shared" si="2"/>
      </c>
    </row>
    <row r="28" ht="13.5" thickTop="1"/>
  </sheetData>
  <sheetProtection/>
  <mergeCells count="3">
    <mergeCell ref="A2:A3"/>
    <mergeCell ref="D2:F2"/>
    <mergeCell ref="B2:C2"/>
  </mergeCells>
  <printOptions/>
  <pageMargins left="0.75" right="0.75" top="1" bottom="1" header="0.5" footer="0.5"/>
  <pageSetup fitToHeight="1" fitToWidth="1" horizontalDpi="600" verticalDpi="600" orientation="landscape" paperSize="9" r:id="rId1"/>
  <headerFooter alignWithMargins="0">
    <oddHeader>&amp;C&amp;"Arial,Bold"&amp;14Classification Results</oddHeader>
  </headerFooter>
</worksheet>
</file>

<file path=xl/worksheets/sheet6.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S27" sqref="S27"/>
    </sheetView>
  </sheetViews>
  <sheetFormatPr defaultColWidth="9.140625" defaultRowHeight="12.75"/>
  <sheetData>
    <row r="1" ht="12.75">
      <c r="A1" s="14" t="s">
        <v>111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HammadKAK</cp:lastModifiedBy>
  <cp:lastPrinted>2008-06-06T11:44:24Z</cp:lastPrinted>
  <dcterms:created xsi:type="dcterms:W3CDTF">2003-04-17T18:41:14Z</dcterms:created>
  <dcterms:modified xsi:type="dcterms:W3CDTF">2011-03-13T11:11:34Z</dcterms:modified>
  <cp:category/>
  <cp:version/>
  <cp:contentType/>
  <cp:contentStatus/>
</cp:coreProperties>
</file>